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E:\RC2023 - FINAL\"/>
    </mc:Choice>
  </mc:AlternateContent>
  <xr:revisionPtr revIDLastSave="0" documentId="13_ncr:1_{0A25DA8B-EE16-4534-9FB0-2CB2D03AA645}" xr6:coauthVersionLast="47" xr6:coauthVersionMax="47" xr10:uidLastSave="{00000000-0000-0000-0000-000000000000}"/>
  <bookViews>
    <workbookView xWindow="-96" yWindow="-96" windowWidth="23232" windowHeight="12552" xr2:uid="{00000000-000D-0000-FFFF-FFFF00000000}"/>
  </bookViews>
  <sheets>
    <sheet name="Hoj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1" i="1" l="1"/>
  <c r="F202" i="1" l="1"/>
  <c r="F201" i="1"/>
  <c r="F199" i="1"/>
  <c r="I196" i="1"/>
  <c r="H196" i="1"/>
  <c r="G196" i="1"/>
  <c r="F196" i="1"/>
  <c r="I193" i="1"/>
  <c r="I204" i="1" s="1"/>
  <c r="H193" i="1"/>
  <c r="G193" i="1"/>
  <c r="F193" i="1"/>
  <c r="G204" i="1" l="1"/>
  <c r="I184" i="1"/>
  <c r="H184" i="1"/>
  <c r="J188" i="1"/>
  <c r="G188" i="1"/>
  <c r="C188" i="1"/>
  <c r="M188" i="1" l="1"/>
</calcChain>
</file>

<file path=xl/sharedStrings.xml><?xml version="1.0" encoding="utf-8"?>
<sst xmlns="http://schemas.openxmlformats.org/spreadsheetml/2006/main" count="566" uniqueCount="360">
  <si>
    <t>FORMULARIO DE RENDICIÓN DE CUENTAS</t>
  </si>
  <si>
    <t>INSTITUCIONES VINCULADAS A GADS, CUERPO DE BOMBEROS, REGISTRADORES DE LA PROPIEDAD, CONSEJOS DE PROTECCIÓN DE DERECHOS, CONSEJOS DE SEGURIDAD, CG. GALÁPAGOS</t>
  </si>
  <si>
    <t>DATOS GENERALES</t>
  </si>
  <si>
    <t>RUC:</t>
  </si>
  <si>
    <t>INSTITUCIÓN:</t>
  </si>
  <si>
    <t xml:space="preserve"> FUNCIÓN A LA QUE PERTENECE</t>
  </si>
  <si>
    <t xml:space="preserve"> SECTOR:</t>
  </si>
  <si>
    <t>NIVEL QUE RINDE CUENTAS:</t>
  </si>
  <si>
    <t>PROVINCIA:</t>
  </si>
  <si>
    <t>CANTÓN:</t>
  </si>
  <si>
    <t>PARROQUIA:</t>
  </si>
  <si>
    <t>DIRECCIÓN:</t>
  </si>
  <si>
    <t>EMAIL:</t>
  </si>
  <si>
    <t>TELÉFONO:</t>
  </si>
  <si>
    <t>PÁGINA WEB O RED SOCIAL:</t>
  </si>
  <si>
    <t>REPRESENTANTE LEGAL</t>
  </si>
  <si>
    <t>NOMBRES DEL REPRESENTANTE:</t>
  </si>
  <si>
    <t>CARGO DEL REPRESENTANTE:</t>
  </si>
  <si>
    <t>EMAIL DE NOTIFICACIÓN:</t>
  </si>
  <si>
    <t>RESPONSABLE DEL PROCESO DE RENDICIÓN DE CUENTAS</t>
  </si>
  <si>
    <t>NOMBRES DEL RESPONSABLE:</t>
  </si>
  <si>
    <t>CARGO DEL RESPONSABLE:</t>
  </si>
  <si>
    <t>FECHA DE DESIGNACIÓN:</t>
  </si>
  <si>
    <t>RESPONSABLE DEL REGISTRO DEL INFORME DE RENDICIÓN DE CUENTAS</t>
  </si>
  <si>
    <t>DATOS DEL INFORME</t>
  </si>
  <si>
    <t>PERIODO DE RENDICIÓN DE CUENTAS</t>
  </si>
  <si>
    <t>FECHA DE INICIO:</t>
  </si>
  <si>
    <t>FECHA DE FIN:</t>
  </si>
  <si>
    <t>COMPETENCIAS Y FUNCIONES</t>
  </si>
  <si>
    <t>TIPO (ESCOGER ENTRE:
COMPETENCIAS/FUNCIONES
COMPETENCIAS EXCLUSIVAS)</t>
  </si>
  <si>
    <t>FUNCIÓN OBJETIVO</t>
  </si>
  <si>
    <t>OBJETIVOS DEL PLAN DE DESARROLLO</t>
  </si>
  <si>
    <t>EJECUCIÓN PROGRAMÁTICA</t>
  </si>
  <si>
    <t>ELIJA LOS OBJETIVOS DEL PLAN DE DESARROLLO DE SU TERRITORIO</t>
  </si>
  <si>
    <t>COMPETENCIAS</t>
  </si>
  <si>
    <t>META POA</t>
  </si>
  <si>
    <t>INDICADOR DE LA META</t>
  </si>
  <si>
    <t>RESULTADOS</t>
  </si>
  <si>
    <t>DESCRIPCIÓN DE LA GESTIÓN POR META</t>
  </si>
  <si>
    <t>DESCRIPCIÓN DE CÓMO APORTA EL RESULTADO ALCANZADO AL LOGRO DEL PLAN DE DESARROLLO?</t>
  </si>
  <si>
    <t>TIPO DE COMPETENCIAS</t>
  </si>
  <si>
    <t>DESCRIPCIÓN COMPETENCIAS</t>
  </si>
  <si>
    <t>NO.META</t>
  </si>
  <si>
    <t>DESCRIPCIÓN DE LA META</t>
  </si>
  <si>
    <t>TOTALES PLANIFICADOS</t>
  </si>
  <si>
    <t>TOTALES CUMPLIDOS</t>
  </si>
  <si>
    <t>PLAN DE DESARROLLO:</t>
  </si>
  <si>
    <t>PLAN DE TRABAJO (OFERTA ELECTORAL)</t>
  </si>
  <si>
    <t>DESCRIBA LOS OBJETIVOS/ OFERTAS DEL PLAN DE TRABAJO</t>
  </si>
  <si>
    <t>DESCRIBA LOS PROGRAMAS / PROYECTOS RELACIONADOS CON EL OBJETIVO DEL PLAN DE TRABAJO</t>
  </si>
  <si>
    <t>PORCENTAJE DE AVANCE</t>
  </si>
  <si>
    <t>DESCRIBA LOS RESULTADOS ALCANZADOS</t>
  </si>
  <si>
    <t>IMPLEMENTACIÓN DE POLÍTICAS PÚBLICAS PARA LA IGUALDAD:</t>
  </si>
  <si>
    <t>IMPLEMENTACIÓN DE POLÍTICAS PÚBLICAS PARA LA IGUALDAD</t>
  </si>
  <si>
    <t>PONGA SI O NO</t>
  </si>
  <si>
    <t>DESCRIBA LA POLÍTICA IMPLEMENTADA</t>
  </si>
  <si>
    <t>DETALLE PRINCIPALES RESULTADOS OBTENIDOS</t>
  </si>
  <si>
    <t>EXPLIQUE CÓMO APORTA EL RESULTADO AL CUMPLIMIENTO DE LAS AGENDAS DE IGUALDAD</t>
  </si>
  <si>
    <t>IMPLEMENTACIÓN DE POLÍTICAS PÚBLICAS INTERCULTURALES</t>
  </si>
  <si>
    <t>IMPLEMENTACIÓN DE POLÍTICAS PÚBLICAS GENERACIONALES</t>
  </si>
  <si>
    <t>IMPLEMENTACIÓN DE POLÍTICAS PÚBLICAS DE DISCAPACIDADES</t>
  </si>
  <si>
    <t>IMPLEMENTACIÓN DE POLÍTICAS PÚBLICAS DE GÉNERO</t>
  </si>
  <si>
    <t>IMPLEMENTACIÓN DE POLÍTICAS PÚBLICAS DE MOVILIDAD HUMANA</t>
  </si>
  <si>
    <t>MECANISMOS DE PARTICIPACIÓN CIUDADANA:</t>
  </si>
  <si>
    <t>MECANISMOS DE PARTICIPACIÓN CIUDADANA</t>
  </si>
  <si>
    <t>NÚMERO DE MECANISMOS IMPLEMENTADOS EN EL AÑO</t>
  </si>
  <si>
    <t>LINK AL MEDIO DE VERIFICACIÓN PUBLICADO EN LA PAG. WEB DE LA INSTITUCIÓN</t>
  </si>
  <si>
    <t>INSTANCIA DE PARTICIPACIÓN</t>
  </si>
  <si>
    <t>AUDIENCIA PÚBLICA</t>
  </si>
  <si>
    <t>CABILDO POPULAR</t>
  </si>
  <si>
    <t>LINK DE ACCESO AL MEDIO DE VERIFICACIÓN</t>
  </si>
  <si>
    <t>CONSEJO DE PLANIFICACIÓN LOCAL</t>
  </si>
  <si>
    <t>SILLA VACÍA</t>
  </si>
  <si>
    <t>CONSEJOS CONSULTIVOS</t>
  </si>
  <si>
    <t>OTROS</t>
  </si>
  <si>
    <t>ASAMBLEA CIUDADANA</t>
  </si>
  <si>
    <t>MECANISMOS - ESPACIOS DE PARTICIPACIÓN</t>
  </si>
  <si>
    <t>EXISTE UNA ASAMBLEA CIUDADANA EN SU TERRITORIO</t>
  </si>
  <si>
    <t>¿EN QUÉ FASES DE LA PLANIFICACIÓN PARTICIPARON LAS ASAMBLEAS CIUDADANAS Y CÓMO?</t>
  </si>
  <si>
    <t>QUE ACTORES PARTICIPARON</t>
  </si>
  <si>
    <t>DESCRIBA LOS LOGROS ALCANZADOS EN EL AÑO</t>
  </si>
  <si>
    <t>NOMBRE</t>
  </si>
  <si>
    <t>EMAIL</t>
  </si>
  <si>
    <t>TELEFONO</t>
  </si>
  <si>
    <t>MECANISMOS DE CONTROL SOCIAL:</t>
  </si>
  <si>
    <t>MECANISMOS DE CONTROL SOCIAL GENERADOS POR LA COMUNIDAD</t>
  </si>
  <si>
    <t>NÚMERO DE MECANISMOS</t>
  </si>
  <si>
    <t>VEEDURÍAS CIUDADANAS</t>
  </si>
  <si>
    <t>OBSERVATORIOS CIUDADANOS</t>
  </si>
  <si>
    <t>DEFENSORÍAS COMUNITARIAS</t>
  </si>
  <si>
    <t>COMITÉS DE USUARIOS DE SERVICIOS</t>
  </si>
  <si>
    <t>PROCESO DE RENDICIÓN DE CUENTAS:</t>
  </si>
  <si>
    <t>FASE 1</t>
  </si>
  <si>
    <t>PASOS DEL PROCESO DE RENDICIÓN DE CUENTAS</t>
  </si>
  <si>
    <t>DESCRIBA LA EJECUCIÓN DE LOS PASOS</t>
  </si>
  <si>
    <t>OBSERVACIONES</t>
  </si>
  <si>
    <t>1. LA CIUDADANÍA / ASAMBLEA LOCAL CIUDADANA PRESENTÓ LA LISTA DE TEMAS SOBRE LOS QUE DESEA SER INFORMADA</t>
  </si>
  <si>
    <t>2. LA INSTANCIA DE PARTICIPACIÓN DEL TERRITORIO Y LA ENTIDAD CREARON EL EQUIPO TÉCNICO MIXTO Y PARITARIO (CIUDADANOS Y AUTORIDADES/TÉCNICOS) QUE SE ENCARGARÁ DE ORGANIZAR Y FACILITAR EL PROCESO</t>
  </si>
  <si>
    <t>3. EL EQUIPO TÉCNICO MIXTO Y PARITARIO (CIUDADANOS Y AUTORIDADES/TÉCNICOS) CONFORMARON 2 SUBCOMISIONES PARA LA IMPLEMENTACIÓN DEL PROCESO: UNA LIDERADA POR LA ENTIDAD Y UNA LIDERADA POR LA CIUDADANÍA / ASAMBLEA CIUDADANA.</t>
  </si>
  <si>
    <t>FASE 2</t>
  </si>
  <si>
    <t>1. LA COMISIÓN LIDERADA POR LA ENTIDAD REALIZÓ LA EVALUACIÓN DE LA GESTIÓN INSTITUCIONAL.</t>
  </si>
  <si>
    <t>2. LA COMISIÓN LIDERADA POR LA ENTIDAD REDACTÓ EL INFORME PARA LA CIUDADANÍA, EN EL CUAL RESPONDIÓ LAS DEMANDAS DE LA CIUDADANÍA Y MOSTRÓ AVANCES PARA DISMINUIR BRECHAS DE DESIGUALDAD Y OTRAS DIRIGIDAS A GRUPOS DE ATENCIÓN PRIORITARIA</t>
  </si>
  <si>
    <t>3. LA COMISIÓN LIDERADA POR LA ENTIDAD LLENÓ EL FORMULARIO DE INFORME DE RENDICIÓN DE CUENTAS ESTABLECIDO POR EL
CPCCS</t>
  </si>
  <si>
    <t>4. TANTO EL FORMULARIO DE RENDICIÓN DE CUENTAS PARA EL CPCCS, COMO EL INFORME DE RENDICIÓN DE CUENTAS PARA LA
CIUDADANÍA FUERON APROBADOS POR LA MÁXIMA AUTORIDAD DE LA ENTIDAD</t>
  </si>
  <si>
    <t>5. LA ENTIDAD ENVIÓ EL INFORME DE RENDICIÓN DE CUENTAS INSTITUCIONAL A LA INSTANCIA DE PARTICIPACIÓN Y A LA ASAMBLEA CIUDADANA.</t>
  </si>
  <si>
    <t>FASE 3</t>
  </si>
  <si>
    <t>1. LA ENTIDAD DIFUNDIÓ EL INFORME DE RENDICIÓN DE CUENTAS A TRAVÉS DE QUÉ MEDIOS</t>
  </si>
  <si>
    <t>2. LA ENTIDAD INVITÓ A LA DELIBERACIÓN PÚBLICA Y EVALUACIÓN CIUDADANA DEL INFORME DE RENDICIÓN DE CUENTAS A LOS ACTORES SOCIALES DEL MAPEO DE ACTORES QUE ENTREGÓ LA ASAMBLEA CIUDADANA DELIBERACIÓN PÚBLICA Y EVALUACIÓN CIUDADANA DEL INFORME DE RENDICIÓN DE CUENTAS A LOS ACTORES SOCIALES DEL MAPEO DE ACTORES QUE ENTREGÓ LA ASAMBLEA CIUDADANA</t>
  </si>
  <si>
    <t>3. LA DELIBERACIÓN PÚBLICA Y EVALUACIÓN CIUDADANA DEL INFORME INSTITUCIONAL SE REALIZÓ DE FORMA PRESENCIAL REALIZÓ DE FORMA PRESENCIAL Y, ADICIONALMENTE, SE RETRANSMITIÓ EN VIVO, A TRAVÉS  DE PLATAFORMAS INTERACTIVAS</t>
  </si>
  <si>
    <t>4. LA ASAMBLEA CIUDADANA / CIUDADANÍA CONTÓ CON UN TIEMPO DE EXPOSICIÓN EN LA AGENDA DE LA DELIBERACIÓN PÚBLICA Y EVALUACIÓN CIUDADANA DEL INFORME DE RENDICIÓN DE CUENTAS DE LA ENTIDAD</t>
  </si>
  <si>
    <t>5. UNA VEZ QUE LA ASAMBLEA CIUDADANA / CIUDADANÍA PRESENTÓ SUS OPINIONES, LA MÁXIMA AUTORIDAD DE LA ENTIDAD EXPUSO SU INFORME DE RENDICIÓN DE CUENTAS</t>
  </si>
  <si>
    <t>6. EN LA DELIBERACIÓN PÚBLICA DE RENDICIÓN DE CUENTAS, LA MÁXIMA AUTORIDAD DE LA ENTIDAD RESPONDIÓ LAS DEMANDAS CIUDADANAS</t>
  </si>
  <si>
    <t>7. EN LA DELIBERACIÓN PÚBLICA DE RENDICIÓN DE CUENTAS SE REALIZARON MESAS DE TRABAJO O COMISIONES PARA QUE LOS CIUDADANOS Y CIUDADANAS DEBATAN Y ELABOREN LAS RECOMENDACIONES PARA MEJORAR LA GESTIÓN DE LA ENTIDAD</t>
  </si>
  <si>
    <t>8. LA COMISIÓN LIDERADA POR LA CIUDADANÍA - RECOGIÓ LAS SUGERENCIAS CIUDADANAS DE CADA MESA QUE SE PRESENTARON EN PLENARIA</t>
  </si>
  <si>
    <t>9. LOS REPRESENTANTES CIUDADANOS / ASAMBLEA CIUDADANA FIRMARON EL ACTA EN LA QUE SE RECOGIÓ LAS SUGERENCIAS CIUDADANAS QUE SE PRESENTARON EN LA PLENARIA</t>
  </si>
  <si>
    <t>FASE 4</t>
  </si>
  <si>
    <t>1. LA ENTIDAD ELABORÓ UN PLAN DE TRABAJO PARA INCORPORAR SUGERENCIAS CIUDADANAS EN SU GESTIÓN</t>
  </si>
  <si>
    <t>2. LA ENTIDAD ENTREGÓ EL PLAN DE TRABAJO A LA ASAMBLEA CIUDADANA AL CONSEJODE PLANIFICACIÓN Y LA INSTANCIA DE PARTICIPACIÓN PARA SU MONITOREO</t>
  </si>
  <si>
    <t>DATOS DE LA DELIBERACIÓN PÚBLICA Y EVALUACIÓN CIUDADANA DE RENDICIÓN DE CUENTAS:</t>
  </si>
  <si>
    <t>Fecha en que se realizó la deliberación pública y evaluación ciudadana de rendición de cuentas:</t>
  </si>
  <si>
    <t>N° DE USUARIOS</t>
  </si>
  <si>
    <t>GÉNERO</t>
  </si>
  <si>
    <t>NACIONALIDADES O PUEBLOS</t>
  </si>
  <si>
    <t>MASCULINO</t>
  </si>
  <si>
    <t>FEMENINO</t>
  </si>
  <si>
    <t>GLBTI</t>
  </si>
  <si>
    <t>MONTUBIO</t>
  </si>
  <si>
    <t>MESTIZO</t>
  </si>
  <si>
    <t>CHOLO</t>
  </si>
  <si>
    <t>INDIGENA</t>
  </si>
  <si>
    <t>AFROECUATORIANO</t>
  </si>
  <si>
    <t>DESCRIBA LAS SUGERENCIAS CIUDADANAS PLANTEADAS A LA GESTIÓN DEL GAD EN LA DELIBERACIÓN PÚBLICA Y EVALUACIÓN CIUDADANA:</t>
  </si>
  <si>
    <t>DEMANDAS PLANTEADAS POR LA ASAMBLEA CIUDADANA / CIUDADANÍA</t>
  </si>
  <si>
    <t>SE TRANSFORMÓ EN COMPROMISO EN LA DELIBERACIÓN PÚBLICA DE RENDICIÓN DE CUENTAS?</t>
  </si>
  <si>
    <t>LINK AL MEDIO DE VERIFICACIÓN(Acta de la deliberación pública firmada por los delegados de la Asamblea/Ciudadanía)</t>
  </si>
  <si>
    <t>CUMPLIMIENTO DEL PLAN DE TRABAJO DE LA RENDICIÓN DE CUENTAS DEL AÑO ANTERIOR EN LA GESTIÓN INSTITUCIONAL</t>
  </si>
  <si>
    <t>SUGERENCIA DE LA COMUNIDAD</t>
  </si>
  <si>
    <t>RESULTADOS DE LA IMPLEMENTACIÓN DE LA SUGERENCIA CIUDADANA</t>
  </si>
  <si>
    <t>PORCENTAJE DE AVANCE DE LA IMPLEMENTACIÓN</t>
  </si>
  <si>
    <t>LINK AL MEDIO DE VERIFICACIÓN (Acta de la deliberación pública firmada por los delegados de la Asamblea / ciudadanía)</t>
  </si>
  <si>
    <t>DIFUSIÓN Y COMUNICACIÓN DE LA GESTIÓN INSTITUCIONAL:</t>
  </si>
  <si>
    <t>MEDIOS DE VERIFICACIÓN</t>
  </si>
  <si>
    <t>No. DE MEDIOS</t>
  </si>
  <si>
    <t>PORCENTAJE DEL PPTO. DEL PAUTAJE QUE SE DESTINO A MEDIOS LOCALES Y REGIONALES</t>
  </si>
  <si>
    <t>PORCENTAJE DEL PPTO. DEL PAUTAJE QUE SE DESTINÓ A MEDIOS NACIONAL</t>
  </si>
  <si>
    <t>PORCENTAJE DEL PPTO DEL PAUTAJE QUE SE DESTINO A MEDIOS INTERNACIONALES</t>
  </si>
  <si>
    <t>NOMBRE DE MEDIO</t>
  </si>
  <si>
    <t>MONTO</t>
  </si>
  <si>
    <t>MINUTOS</t>
  </si>
  <si>
    <t>Radio</t>
  </si>
  <si>
    <t>Prensa</t>
  </si>
  <si>
    <t>Televisión</t>
  </si>
  <si>
    <t>Medios digitales</t>
  </si>
  <si>
    <t>TRANSPARENCIA Y ACCESO A LA INFORMACIÓN DE LA GESTIÓN INSTITUCIONAL Y DE SU RENDICIÓN DE CUENTAS:</t>
  </si>
  <si>
    <t>MECANISMOS ADOPTADOS</t>
  </si>
  <si>
    <t>LINK AL MEDIO DE VERIFICACIÓN PUBLICADO EN LA PÁG. WEB DE LA INSTITUCIÓN</t>
  </si>
  <si>
    <t>PUBLICACIÓN EN LA PÁG. WEB DE LOS CONTENIDOS ESTABLECIDOS EN EL ART. 7 DE LA LOTAIP</t>
  </si>
  <si>
    <t>PUBLICACIÓN EN LA PÁG. WEB DEL INFORME DE RENDICIÓN DE CUENTAS Y SUS MEDIOS DE VERIFICACIÓN ESTABLECIDOS EN EL LITERAL M, DEL ART. 7 DE LA LOTAIP</t>
  </si>
  <si>
    <t>PRESUPUESTO INSTITUCIONAL</t>
  </si>
  <si>
    <t>EJECUCIÓN PRESUPUESTARIA:</t>
  </si>
  <si>
    <t>TIPO DE EJECUCIÓN (PROGRAMA Y/O PROYECTO, META, AREA)</t>
  </si>
  <si>
    <t>DESCRIPCIÓN</t>
  </si>
  <si>
    <t>PRESUPUESTO PLANIFICADO</t>
  </si>
  <si>
    <t>PRESUPUESTO EJECUTADO</t>
  </si>
  <si>
    <t>PRESUPUESTO INSTITUCIONAL:</t>
  </si>
  <si>
    <t>TOTAL DE PRESUPUESTO INSTITUCIONAL CODIFICADO</t>
  </si>
  <si>
    <t>GASTO CORRIENTE PLANIFICADO</t>
  </si>
  <si>
    <t>GASTO CORRIENTE EJECUTADO</t>
  </si>
  <si>
    <t>GASTO DE INVERSIÓN PLANIFICADO</t>
  </si>
  <si>
    <t>GASTO DE INVERSIÓN EJECUTADO</t>
  </si>
  <si>
    <t>% EJECUCIÓN PRESUPUESTARIA</t>
  </si>
  <si>
    <t>PROCESOS DE CONTRATACIÓN Y COMPRAS PÚBLICAS DE BIENES Y SERVICIOS:</t>
  </si>
  <si>
    <t>TIPO DE CONTRATACIÓN (CATÁLOGO ELECTRÓNICO, COTIZACIÓN, ÍNFIMA CUANTÍA, MENOR CUANTÍA B Y S, PUBLICACIÓN, RÉGIMEN ESPECIAL (Todos los procesos), SUBASTA INVERSA ELECTRÓNICA)</t>
  </si>
  <si>
    <t>ESTADO ACTUAL</t>
  </si>
  <si>
    <t>Número Total Adjudicados</t>
  </si>
  <si>
    <t>Valor Total Adjudicados</t>
  </si>
  <si>
    <t>Número Total Finalizados</t>
  </si>
  <si>
    <t>Valor Total Finalizados</t>
  </si>
  <si>
    <t>ENAJENACIÓN, DONACIONES Y EXPROPIACIONES DE BIENES:</t>
  </si>
  <si>
    <t>TIPO</t>
  </si>
  <si>
    <t>BIEN</t>
  </si>
  <si>
    <t>VALOR TOTAL</t>
  </si>
  <si>
    <t>DONACIONES REALIZADAS</t>
  </si>
  <si>
    <t>INCORPORACIÓN DE RECOMENDACIONES Y DICTÁMENES POR PARTE DE LAS ENTIDADES DE LA FUNCIÓN DE TRANSPARENCIA Y CONTROL SOCIAL Y LA PROCURADURÍA GENERAL DEL ESTADO</t>
  </si>
  <si>
    <t>ENTIDAD QUE RECOMIENDA</t>
  </si>
  <si>
    <t>N0. DE INFORME DE LA ENTIDAD QUE RECOMIENDA</t>
  </si>
  <si>
    <t>NO. DE INFORME DE CUMPLIMIENTO</t>
  </si>
  <si>
    <t>% DE CUMPLIMIENTO DE LAS RECOMENDACION ES</t>
  </si>
  <si>
    <t>CONTRALORÍA GENERAL DEL ESTADO.</t>
  </si>
  <si>
    <t>DESCRIBA EL OBJETIVO DEL PLAN DE DESARROLLO
TERRITORIAL</t>
  </si>
  <si>
    <t>PLANIFICÓ LA GESTIÓN DEL TERRITORIO CON LA PARTICIPACIÓN DE LA ASAMBLEA CIUDADANA
CIUDADANA</t>
  </si>
  <si>
    <t>ENAJENACIÓN</t>
  </si>
  <si>
    <t>EXPROPIACIONES</t>
  </si>
  <si>
    <t>DONACIONES RECIBIDAS</t>
  </si>
  <si>
    <t>NINGUNA</t>
  </si>
  <si>
    <t>CATÁLOGO ELECTRÓNICO,</t>
  </si>
  <si>
    <t>COTIZACIÓN,</t>
  </si>
  <si>
    <t>ÍNFIMA CUANTÍA,</t>
  </si>
  <si>
    <t>PUBLICACIÓN,</t>
  </si>
  <si>
    <t>RÉGIMEN ESPECIAL</t>
  </si>
  <si>
    <t>SUBASTA INVERSA ELECTRÓNICA</t>
  </si>
  <si>
    <t>NO SE REALIZARON CONTRATACIONES</t>
  </si>
  <si>
    <t>0160012440001</t>
  </si>
  <si>
    <t>BENEMERITO CUERPO DE BOMBEROS VOLUNTARIOS DE CUENCA</t>
  </si>
  <si>
    <t xml:space="preserve">SEGURIDAD </t>
  </si>
  <si>
    <t>INSTITUCIONES VINCULADAS A GADS</t>
  </si>
  <si>
    <t>UDAF</t>
  </si>
  <si>
    <t>AZUAY</t>
  </si>
  <si>
    <t>CUENCA</t>
  </si>
  <si>
    <t xml:space="preserve">MIGUEL HEREDIA Y AV DE LAS AMERICAS </t>
  </si>
  <si>
    <t>sheras@bomberos.gob.ec</t>
  </si>
  <si>
    <t>www.bomberos.gob.ec</t>
  </si>
  <si>
    <t>BELLAVISTA</t>
  </si>
  <si>
    <t>HERAS ABRIL SIXTO BENJAMIN</t>
  </si>
  <si>
    <t>JEFE DEL BENEMÉRITO CUERPO DE BOMBEROS VOLUNTARIOS DE CUENCA</t>
  </si>
  <si>
    <t xml:space="preserve">SEGARRA YUNDA TATIANA DEL ROCIO </t>
  </si>
  <si>
    <t>DIRECTORA ADMINISTRATIVA FINANCIERA</t>
  </si>
  <si>
    <t>OCHOA REA GISELLA KATHERINE</t>
  </si>
  <si>
    <t xml:space="preserve">ASISTENTE DE PROYECTOS </t>
  </si>
  <si>
    <t>DPA-0007-2022</t>
  </si>
  <si>
    <t>ADMINISTRACION CENTRAL FONDOS PROPIOS</t>
  </si>
  <si>
    <t>Egresos en personal</t>
  </si>
  <si>
    <t>Bienes y servicios de consumo</t>
  </si>
  <si>
    <t>Otros egresos corrientes</t>
  </si>
  <si>
    <t>Bienes y servicios para inversión</t>
  </si>
  <si>
    <t>Transferencias o donaciones corrientes (A entidades del presupuesto general del Estado)</t>
  </si>
  <si>
    <t>Obras públicas (Obras de infraestructura / Mantenimiento y reparaciones infraestructura)</t>
  </si>
  <si>
    <t>Otros egresos de inversión</t>
  </si>
  <si>
    <t>Bienes de larga duración (propiedades, planta y equipo)</t>
  </si>
  <si>
    <t>Pasivo circulante</t>
  </si>
  <si>
    <t>TOTAL</t>
  </si>
  <si>
    <t>MENOR CUANTÍA - OBRAS</t>
  </si>
  <si>
    <t>MENOR CUANTÍA - BIENES Y SERVICIOS,</t>
  </si>
  <si>
    <t>CONSULTORÍA CONTRATACIÓN DIRECTA</t>
  </si>
  <si>
    <t>LICITACIÓN OBRAS</t>
  </si>
  <si>
    <t>TERRENO SAN PEDRO DE YUMATE 0.3726 HAS</t>
  </si>
  <si>
    <t>N/A</t>
  </si>
  <si>
    <t>VEHICULOS MOTOBOMBAS</t>
  </si>
  <si>
    <t xml:space="preserve">GUANTES </t>
  </si>
  <si>
    <t xml:space="preserve">TRANSFERENCIA GRATUITA - LINTERNAS </t>
  </si>
  <si>
    <t xml:space="preserve">CARRETILLA </t>
  </si>
  <si>
    <t>-</t>
  </si>
  <si>
    <t>TRANSFERENCIA GRATUITA - "EQUIPO AUTÓNOMO SCBA" Y "CILINDROS SCBA"</t>
  </si>
  <si>
    <t xml:space="preserve">DPA-AE-0006-2019, </t>
  </si>
  <si>
    <t xml:space="preserve">La Contraloría General del Estado aprobó el informe No. DPA-AE-0006-2019,  referente al examen especial a la administración de talento humano; gastos en personal; gastos de contratación de estudios e investigaciones; y, a los procesos de contratación, ejecución y fiscalización de obras y consultorías, por el período comprendido entre el 1 de enero de 2013 y el 30 de junio de 2018, en el que se formularon 28 recomendaciones de las cuales: 11 fueron cumplidas, 11 no  analizó CGE  por estar directamente relacionadas con temas de control de obras sin embargo están cumplidas, y, 6 parcialmente cumplidas debido a que el Ministerio de Trabajo, durante el período sujeto a examen, no emitió la homologación de perfiles y salarios, escalas de remuneraciones mensuales unificadas, y más disposiciones pertinentes, conforme lo establecido en la normativa, que permita a la entidad contar con los reglamentos internos y manuales de administración del personal administrativo y bomberil institucional, proceso  que esta en ejecución para su cumplimiento total. </t>
  </si>
  <si>
    <t xml:space="preserve">La Contraloría General del Estado aprobó el informe No. DPA-0007-2022 refernte a examen especial a los ingresos, gastos en personal, proceso de contratación de bienes y servicios, inversiones en bienes de larga duración y a la administración de talento humano del 1 de enero del 2016 al 30 de junio del 2021, fueron analizadas con respecto a su cumplimiento y al 31 de diciembre 2023  de las 5 recomendaciones emitidas:  3 están cumplidas  y 2  en proceso de ejecución. </t>
  </si>
  <si>
    <t>NO</t>
  </si>
  <si>
    <t>SI</t>
  </si>
  <si>
    <t>La Estación de Bomberos de Ucubamba cuya construcción inició en el 2023, y la estación de bomberos de El Valle cuyo proceso de licitacion tambien se encuentra en desarrollo; contemplan infraestructura incluyente, en las que cualquier ciudadano pueda tener acceso a las mismas.</t>
  </si>
  <si>
    <t>Se sensibilizó al personal administrativo y operativo sobre los tipos de violencia de genero que se presentan en un entorno laboral, sus causas y efectos y las formas de su erradicación.</t>
  </si>
  <si>
    <t>S/N</t>
  </si>
  <si>
    <t xml:space="preserve"> </t>
  </si>
  <si>
    <t>NO APLICA</t>
  </si>
  <si>
    <t>ASAMBLEA CIUDADANA LOCAL  (definición extraída de la LOPC, art 65)</t>
  </si>
  <si>
    <t>1. Ejecutar los servicios de prevención, protección y extinción de incendios, así como socorrer en desastres naturales y emergencias, además de realizar acciones de salvamento;</t>
  </si>
  <si>
    <t>2. Actuar, según los protocolos establecidos para el efecto, en forma coordinada con los diferentes órganos del Sistema Nacional Descentralizado de Gestión de Riesgos;</t>
  </si>
  <si>
    <t>3. Estructurar y ejecutar campañas de prevención y control de desastres naturales o emergencias, orientadas a la reducción de riesgos, en coordinación con el ente rector nacional;</t>
  </si>
  <si>
    <t>4. Diseñar y ejecutar planes y programas de capacitación para prevenir y mitigar los efectos de desastres naturales y emergencias, en coordinación con los Gobiernos Autónomos Descentralizados metropolitanos o municipales y con el ente rector nacional de gestión de riesgos;</t>
  </si>
  <si>
    <t>5. Incentivar la participación, involucrar a la comunidad y realizar campañas para la prevención y reacción adecuada ante riesgos naturales y antrópicos; y,</t>
  </si>
  <si>
    <t>6. Cumplir y hacer cumplir las leyes y demás normativa vigente en el ámbito de sus competencias.</t>
  </si>
  <si>
    <t>FUNCIONES (COESCOP Art. 272)</t>
  </si>
  <si>
    <t>Sistema Asentamientos Humanos - Articular y potencializar los centros poblados urbanos y rurales de Cuenca, conformando un cantón con una distribución equitativa en relación a los servicios básicos e infraestructura, en donde se incluya el patrimonio y se promueva la accesibilidad universal a los distintos espacios y modos de transporte; fomentando de esta manera un hábitat seguro e inclusivo para la ciudadanía.</t>
  </si>
  <si>
    <t>PLAN OPERATIVO ANUAL 2023</t>
  </si>
  <si>
    <t>Porcentaje de ejecución del plan de capacitación, para bomberos de la institución del 2023.</t>
  </si>
  <si>
    <t>Ejecutar el Plan de Capacitaciones 2023, de la Escuela de Bomberos hasta fianles del 2023</t>
  </si>
  <si>
    <t>Porcentaje de ejecución de capacitación, para instituciones, públicas, privadas y personas en general.</t>
  </si>
  <si>
    <t>Ejecutar el programa de capacitaciones para instituciones, públicas, privadas y personas en general.</t>
  </si>
  <si>
    <t>Porcentaje de ejecución de capacitación, para bomberos de la tercera zona</t>
  </si>
  <si>
    <t>Ejecutar el programa de instrucciones para bomberos de la tercera zona.</t>
  </si>
  <si>
    <t>Porcentaje de avance anual en la inspección del catastro vehicular para transporte de combustible.</t>
  </si>
  <si>
    <t>Inspecionar al 95% de vehículos de transporte de combustible catastrados y que requieren revisión</t>
  </si>
  <si>
    <t>Inspeccionar el 70% de locales comerciales catastrados y que requieren revisíon en los sistemas contra incendios.</t>
  </si>
  <si>
    <t>Porcentaje de inspecciones del catastro de locales comerciales que requieren inspección y emisión de permisos.</t>
  </si>
  <si>
    <t>Revisar el 100% de planos ingresados para solicitud de permisos de construcción</t>
  </si>
  <si>
    <t>Porcentaje de revisión de planos ingresados para solicitud de permisos de cosntrucción.</t>
  </si>
  <si>
    <t>Porcentaje de permisos de habitabilidad emitidos</t>
  </si>
  <si>
    <t>Despachar el 100% de los permisos de habitabilidad ingresados a la Unidad de Prevención.</t>
  </si>
  <si>
    <t>Porcentaje de Atención efectiva de emergencias.</t>
  </si>
  <si>
    <t xml:space="preserve">Atender el 100% de las emerencias requeridas </t>
  </si>
  <si>
    <t>Reducción del 10% en el tiempo de respuesta promedio para la Atención de Emergencias</t>
  </si>
  <si>
    <t>Se ejecutó el 100% del plan de capacitaciones el cual contempla 11 Cursos y Talleres donde se ha capacitado a 269 bomberos.</t>
  </si>
  <si>
    <t>La Escuela de Bomberos atendió las solicitudes de la ciudadanía para capacitación en control de incendios, manejo de extintores, primeros auxilios, vacunación y rescate, con una cobertura de 93 instituciones.</t>
  </si>
  <si>
    <t>Las operaciones de respuesta de los bomberos son un componente esencial para la creación de hábitats seguros. Al actuar con rapidez, eficacia y profesionalismo en situaciones de emergencia, los bomberos protegen la vida, la propiedad y el medio ambiente, contribuyendo a la seguridad y el bienestar de la comunidad.</t>
  </si>
  <si>
    <t>Las actividades de inspección, permisos y habilitaciones realizadas por los bomberos son una herramienta fundamental para la creación de hábitats seguros. Al prevenir riesgos, garantizar la seguridad de las personas y proteger el medio ambiente, estas acciones contribuyen a mejorar la calidad de vida de la comunidad.</t>
  </si>
  <si>
    <t xml:space="preserve">Los cursos de capacitación para bomberos y los programas de sensibilización para la ciudadanía son herramientas fundamentales para la creación de hábitats seguros. Al fortalecer la capacidad de respuesta ante emergencias y promover una cultura de prevención, estas iniciativas contribuyen a proteger la vida y el bienestar de la población.
</t>
  </si>
  <si>
    <t>Ayuda psicológica para las víctimas de las emergencias como al personal de auxilio.</t>
  </si>
  <si>
    <t>Plan en caso de Terremoto o una emergencia de catástrofe.</t>
  </si>
  <si>
    <t>Identificar a través de un estudio los lugares de alto riego de la ciudad.</t>
  </si>
  <si>
    <t>Mejorar la atención de emergencias en Molleturo</t>
  </si>
  <si>
    <t>Cuenca tiene veedores ciudadanos que participan del Comité Mixto de Rendición de Cuentas, y remitió el listado de temas que el GAD, sus Empresas Públicas y Adscritas deben rendir cuentas</t>
  </si>
  <si>
    <t>Cuenca no cuenta con Asamblea Ciudadana</t>
  </si>
  <si>
    <t>Se convoco a Sesión de Comité Mixto de Rendición de Cuentas, al Comité Técnico de Rendición de Cuentas, Delegados Ciudadanos y Delegados Departamentales</t>
  </si>
  <si>
    <t>S/O</t>
  </si>
  <si>
    <t>https://bomberos.gob.ec/rendicion/2023/FASE1/COMITEMIXTO2023.pdf</t>
  </si>
  <si>
    <t>Se elaboro el informe borrador de rendición de cuentas y se presento a los jefes departamentales y a la máxima autoridad para su aprobación</t>
  </si>
  <si>
    <t>https://bomberos.gob.ec/rendicion/2023/FASE2/InformesGestionUnidades.rar</t>
  </si>
  <si>
    <t>https://bomberos.gob.ec/rendicion/2023/FASE2/INFORME%20RENDICI%C3%93N%20DE%20CUENTAS%202023%20-%20FINAL-signed.pdf</t>
  </si>
  <si>
    <t>https://bomberos.gob.ec/rendicion/2023/FASE2/matriz.xlsx</t>
  </si>
  <si>
    <t>La Comisión del B.C.B.V.C, con la información recabada lleno el formulario</t>
  </si>
  <si>
    <t>https://bomberos.gob.ec/rendicion/2023/FASE2/AprobacionInforme2023.pdf</t>
  </si>
  <si>
    <t>La Máxima Autoridad del BCBVC aprobó el informe y formulario presentado por el Equipo de Rendición de Cuentas</t>
  </si>
  <si>
    <t>PAG WEB
REDES SOCIALES</t>
  </si>
  <si>
    <t>https://bomberos.gob.ec/rendicion/2023/FASE3/Invitaci%C3%B3n%20RDC_1.png</t>
  </si>
  <si>
    <t>Si</t>
  </si>
  <si>
    <t>https://n9.cl/rendiciondecuentas2023bcbvc</t>
  </si>
  <si>
    <t>16 de mayo del 2024</t>
  </si>
  <si>
    <t xml:space="preserve">Realizar charlas de promoción a adolescentes y jóvenes en colegios para informar sobre el curso de formación en la carrera bomberil.
</t>
  </si>
  <si>
    <t>¿Qué hacen los bomberos para que la pirotecnia en la zona rural no cause incendios forestales?</t>
  </si>
  <si>
    <t>¿Cuantas nuevas estaciones se abrieron en el 2023?</t>
  </si>
  <si>
    <t>¿Para cuándo está prevista la construcción de la estación en El Valle?</t>
  </si>
  <si>
    <t>¿Cuándo se llamará a un nuevo curso de bomberos voluntarios?</t>
  </si>
  <si>
    <t>El compromiso, la entrega y vocación hacia la ciudadanía, la empatía y la respuesta rápida, eficaz y eficiente frente a las diversas emergencias.</t>
  </si>
  <si>
    <t>Capacitación por parte de los bomberos a grupos sociales sobre todo niños, jóvenes y familias, sobre la labor de esta noble institución.</t>
  </si>
  <si>
    <t>¿Un Ciudadano puede ser capacitado sobre prevención y cómo podría?</t>
  </si>
  <si>
    <t>Área de contratación de la rama Prehospitalaria</t>
  </si>
  <si>
    <t xml:space="preserve">En el mes de septiembre se realizó la contratación del servicio de consultoría para la medición y evaluación de riesgos laborales para el B.C.B.V.C. donde se ha podido establecer una línea base sobre los siguientes riesgos:
• Riesgos Ergonómicos
• Riesgos físicos
• Riesgos químicos
• Riesgos mecánicos
• Riesgos biológicos
• Riesgos psicosociales
Este diagnóstico permitirá establecer los lineamientos a seguir en el 2024.
</t>
  </si>
  <si>
    <t xml:space="preserve">Se desarrollaron campañas de prevención de incendios en centros educativos de parroquias urbanas y rurales, así como en empresas públicas y privadas del cantón Cuenca; entre las campañas se encuentran:
1. Hogar Seguro
2. Aprende a no quemarte
3. Yo cuido los bosques
4. ¿Te cuento cómo me siento?
Estas campañas han sido difundidas principalmente en redes sociales con el siguiente alcance:
Facebook: 36.438 seguidores
Twiter – X: 37.547 seguidores
Instagram: 4.591 seguidores
Las ferias, visita a unidades educativas y eventos masivos, alcanzaron un alcance aproximado de  8.803 participantes.
La Unidad de Prevención ha fortalecido su capacidad operativa mediante la incorporación de un Equipo de medición de resistencia eléctrica, lo cual ha permitido obtener mejores métricas en las inspecciones de sistemas contra incendios. Además del equipo de medición se ha conseguido la capacitación en su uso para el personal de prevención.
</t>
  </si>
  <si>
    <t xml:space="preserve">Se dio inicio a la “Construcción de la estación Ucubamba” cuya inversión es de $1.076.566,86 lo que permitirá ampliar la cobertura efectiva a las parroquias rurales de Paccha, Nulti, LLacao y Machángara.
Se realizó el análisis de pertinencia de los predios con reserva para equipamiento de bomberos en el Plan de Uso y Gestión de Suelo, con este análisis se ha iniciado los trámites en las distintas dependencias municipales para su compra.
</t>
  </si>
  <si>
    <t>En función de la RESOLUCIÓN Nro. SGR-156-2023 de la Secretaría de Gestión de Riesgos; el BCBVC ha analizado y operativizado la implementación de estaciones de bomberos de tipo satélite en las parroquias rurales Chaucha y Molleturo declaradas en estado de ALERTA AMARILLA por la posibilidad de ocurrencia del Fenómeno El Niño. Con estas estaciones se ha conseguido ampliar la zona de cobertura hacia las áreas más alejadas del cantón Cuenca.</t>
  </si>
  <si>
    <t>Incendios ocurridos en Molleturo y hectáreas consumidas</t>
  </si>
  <si>
    <t>En el mes de agosto entró en operaciones la Estación Satélite Nro. 12 Molleturo,  ubicada en la cabecera parroquial, tiene una inversión inicial de $998.364,68 cifra que también incluye el costo operativo de un año. Con esta estación se ha conseguido reducir los tiempos de respuesta en Molleturo de aproximadamente 1 hora, hasta 15 minutos en promedio.</t>
  </si>
  <si>
    <t>El 27 de noviembre de 2023, fue suscrita el Acta de Entrega-Recepción por Donación de predio ubicado en Sector de San Pedro de Yumate de la Parroquia Molleturo, entre el Sr. Hugo Hernández Bermeo Guayllas, representante legal del Comité de Desarrollo Comunitario San Pedro de Yumate, como parte DONANTE y el Cptn. Sixto Benjamín Heras Abril, representante legal del Benemérito Cuerpo de Bomberos Voluntarios de Cuenca; Eco. Tatiana Segarra Yunda, Directora Administrativa Financiera; Ing. María Augusta Vélez, Jefe Financiero y Econ. Mayra Jhoanna Parra Parra, Guardalmacén Jefe, a quienes se les denomina parte DONATARIA, mediante la cual se hace la entrega de un Terreno ubicado en la comunidad de Yamute, Parroquia de Molleturo, Canton Cuenca, provincia del Azuay, con una superficie de área: 0.3726 Has y con clave catastral 570270391.</t>
  </si>
  <si>
    <t>Incendios forestales e incendios en edificaciones ocurridos en 2022.</t>
  </si>
  <si>
    <t>https://bomberos.gob.ec/rendicion/2023/SUGERENCIASCIUDADANAS/Consultas%20ciudadanas%202023.pdf</t>
  </si>
  <si>
    <t>https://bomberos.gob.ec/rendicion/2023/EJECUCIONPRESUPUESTARIA/INFORME%20EJECUCION%202023.pdf</t>
  </si>
  <si>
    <t>Redes Sociales institucionales: Facebook, Instagram, X</t>
  </si>
  <si>
    <t>https://bomberos.gob.ec/lotaip_/</t>
  </si>
  <si>
    <t>https://bomberos.gob.ec/rendicion-cuentas/rc-2023/</t>
  </si>
  <si>
    <t>https://bomberos.gob.ec/rendicion/2023/PROCESOSDECONTRATACION/PROCESOS%20DE%20CONTRATACION%20Y%20COMPRAS%20PUBLICAS%20DE%20BIENES%20Y%20SERVICIOS%20EJECUTADOS.pdf</t>
  </si>
  <si>
    <t>https://bomberos.gob.ec/rendicion/2023/INCORPORACIONRECOMENDACIONES/InformeCGE.pdf</t>
  </si>
  <si>
    <t>https://bomberos.gob.ec/rendicion/2023/FASE1/REPRESENTANTESCIUDADANOS2023.pdf</t>
  </si>
  <si>
    <t>https://bomberos.gob.ec/rendicion/2023/FASE4/PLANACCION2023.pdf</t>
  </si>
  <si>
    <t>https://bomberos.gob.ec/rendicion/2023/FASE4/ACTADELIBERACION2023.pdf</t>
  </si>
  <si>
    <t>https://bomberos.gob.ec/rendicion/2023/DETALLEMEDIOS/INFORMEDELIVERACION2023.pdf</t>
  </si>
  <si>
    <t>https://bomberos.gob.ec/rendicion/2023/FASE2/ENAJENACIONDONACION2023.rar</t>
  </si>
  <si>
    <t>FORMACIÓN Y CAPACITACIÓN BOMBERIL:</t>
  </si>
  <si>
    <t xml:space="preserve"> Garantizar la competencia técnica del personal, a través de la formación, especialización, capacitación y adiestramiento, así como la estructuración formal del conocimiento al personal operativo de la institución. </t>
  </si>
  <si>
    <t>Directa</t>
  </si>
  <si>
    <r>
      <t xml:space="preserve">La politica aplicada tiene impacto en la línea acción "1.2 Desarrollar e implementar mecanismos educativos y comunicacionales en los que se contemple la difusión masiva de la </t>
    </r>
    <r>
      <rPr>
        <b/>
        <i/>
        <sz val="8"/>
        <color theme="1"/>
        <rFont val="Arial Narrow"/>
        <family val="2"/>
      </rPr>
      <t>Ley Orgánica Integral para Prevenir y Erradicar la Violencia contra la mujer…" del eje "Una Vida Libre de Violencia de Género"</t>
    </r>
  </si>
  <si>
    <t xml:space="preserve">PREVENCIÓN Y CONTROL DE INCENDIOS: </t>
  </si>
  <si>
    <t>Desarrollar las capacidades institucionales y sociales para construir hábitats seguros y resilientes.</t>
  </si>
  <si>
    <t xml:space="preserve">RESPUESTA – OPERACIONES BOMBERILES: </t>
  </si>
  <si>
    <t>Responder a incidentes (emergencias, siniestros y eventos adversos en lucha contra el fuego, rescate y salvamento, por desastres naturales o antrópicos), eventos y operativos de manera oportuna a fin de reducir los tiempos de respuesta, con capacidad operativa.</t>
  </si>
  <si>
    <t xml:space="preserve">Durante el 2023 se consiguió ejecutar el 100% de revisión de planos, para verificar que se cumplan con las normas de seguridad contra incendios, como la resistencia al fuego de los materiales, la existencia de salidas de emergencia y la instalación de sistemas de detección y extinción de incendios. Se revisaron 782 planos de sistemas contra incendios conforme las solicitudes ingresadas </t>
  </si>
  <si>
    <t>En la Sesión del Comité Mixto de Rendición de Cuentas se mocionó la conformación de los subcomisiones</t>
  </si>
  <si>
    <t>La deliberación se ejecutó en el Salón Auditorio del BCBVC el 16 de mayo de 2024 con asistencia de publico, y se transmitió a través de la plataforma Facebook.</t>
  </si>
  <si>
    <t xml:space="preserve">Se ejecutó el 100% del programa de instrucción que contempla 5 cursos donde se ha capacitado al personal bomberil en atención prehospitalaria, operación de aeronaves no tripuladas, equipos de respiración autónoma, operaciones con mangueras y chorros contra incendios, y manejo del sistema de comando de incidentes, capacitando a 375 personas. </t>
  </si>
  <si>
    <t>Se ejecutó el 96.8% de inspecciones a locales comerciales, verificando que cumplan con las normas de seguridad contra incendios, como la existencia de extintores, rutas de evacuación señalizadas y sistemas de alarma, así como identificar posibles riesgos de incendio, explosión o derrumbe, y recomendar medidas correctivas a los propietarios. Se realizó  inspecciones a 3.884 locales de 4.010 inspecciones planificadas.</t>
  </si>
  <si>
    <t xml:space="preserve">Se ejecutó el 100% de permisos de habitabilidad, donde se verifica que la edificación cumpla con las normas de seguridad contra incendios, como la existencia de extintores, rutas de evacuación señalizadas y sistemas de alarma. Durante el 2023 se realizó la emisión de permisos de habitabilidad para 431 planos con base a las solicitudes ingresadas por la ciudadanía. </t>
  </si>
  <si>
    <t>Durante el 2023 se atendió el 100% de incidentes que se reportaron al BCBVC esto es 7.180 emeregencias atendidas en el ámbito de nuestras competencias, gracias  a la capacidad operativa desplegada en sitios geográficos estrategicamente ubicados.</t>
  </si>
  <si>
    <t>Durante el 2023 se mejoró la eficienca operativa logrando el 93%, ello se debe a la inversión en nuevas estaciones, equipamiento de vehículos de respuesta e incremento de Personal Bomberil, lo cual permitió disminuir el tiempo de respuesta promedio en la atención de emergencias de 504 segundos en el 2022 a 469 segundos en el 2023,  logrando una reducción del 16% en este indicador. Así también conforme al reporte del ECU 911 respecto la Eficiencia Operacional se cumple con el 100% en las atenciones.</t>
  </si>
  <si>
    <t>Durante el 2023 se ha conseguido inspeccionar el  59% de vehículos de transporte de combustible, donde se verifica que se encuentren en buen estado mecánico y que cumplan con las normas de seguridad para el transporte de combustible y materiales peligrosos, que estén correctamente etiquetados y rotulados, y que cuenten con las medidas de seguridad necesarias para prevenir fugas, derrames o explosiones. Se inspeccionaron 117 vehículos de las 192 planifiicados.</t>
  </si>
  <si>
    <t xml:space="preserve">Porcentaje de eficiencia operativa </t>
  </si>
  <si>
    <t>La planificación de nuevas estaciones de bomberos, considera en los diseños arquitectónicos la dotación de accesos para personas con capacidades distintas (Acceso silla de ruedas, baños para personas con discapacidad)</t>
  </si>
  <si>
    <t>La política aplicada tiene impacto sobre el eje de "Accesibilidad, Movilidad y Vivienda" ya que la institución cumple con la normativa técnica de accesibilidad en la infraestructura pública.</t>
  </si>
  <si>
    <t>Capacitación al personal en "Prevención de violencia de genero en los espacios laborales"</t>
  </si>
  <si>
    <t xml:space="preserve">Se cumplió y analizó los informes de gestión de cada una de la dependencias de la institución. </t>
  </si>
  <si>
    <t xml:space="preserve">Se publicó la invitación en nuestra pagina web, redes sociales y se realizó la invitación a Autoridades y ciudadanía en general. </t>
  </si>
  <si>
    <t xml:space="preserve"> Durante la deliberación de la rendición de cuentas la Máxima Autoridad respondió las preguntas realizadas por la ciudadanía, mismas que fueron solventadas. </t>
  </si>
  <si>
    <t xml:space="preserve">El Equipo de Rendición de Cuentas del BCBVC elaboró el Plan de Trabajo con las sugerencias de la ciudadanía receptadas en la deliberación pública.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</si>
</sst>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_);[Red]\(&quot;$&quot;\ #,##0.00\)"/>
    <numFmt numFmtId="165" formatCode="_(&quot;$&quot;\ * #,##0.00_);_(&quot;$&quot;\ * \(#,##0.00\);_(&quot;$&quot;\ * &quot;-&quot;??_);_(@_)"/>
    <numFmt numFmtId="166" formatCode="&quot;$&quot;\ #,##0.00"/>
  </numFmts>
  <fonts count="15">
    <font>
      <sz val="11"/>
      <color theme="1"/>
      <name val="Calibri"/>
      <charset val="134"/>
      <scheme val="minor"/>
    </font>
    <font>
      <sz val="11"/>
      <color theme="1"/>
      <name val="Calibri"/>
      <family val="2"/>
      <scheme val="minor"/>
    </font>
    <font>
      <u/>
      <sz val="11"/>
      <color theme="10"/>
      <name val="Calibri"/>
      <family val="2"/>
      <scheme val="minor"/>
    </font>
    <font>
      <sz val="8"/>
      <color theme="1"/>
      <name val="Arial Narrow"/>
      <family val="2"/>
    </font>
    <font>
      <b/>
      <sz val="8"/>
      <color theme="1"/>
      <name val="Arial Narrow"/>
      <family val="2"/>
    </font>
    <font>
      <sz val="8"/>
      <color rgb="FFFFFFFF"/>
      <name val="Arial Narrow"/>
      <family val="2"/>
    </font>
    <font>
      <sz val="8"/>
      <name val="Arial Narrow"/>
      <family val="2"/>
    </font>
    <font>
      <sz val="8"/>
      <color rgb="FF000000"/>
      <name val="Arial Narrow"/>
      <family val="2"/>
    </font>
    <font>
      <sz val="8"/>
      <color rgb="FF808080"/>
      <name val="Arial Narrow"/>
      <family val="2"/>
    </font>
    <font>
      <b/>
      <sz val="8"/>
      <color rgb="FFFFFFFF"/>
      <name val="Arial Narrow"/>
      <family val="2"/>
    </font>
    <font>
      <u/>
      <sz val="8"/>
      <color theme="10"/>
      <name val="Arial Narrow"/>
      <family val="2"/>
    </font>
    <font>
      <sz val="8"/>
      <color rgb="FF7F7F7F"/>
      <name val="Arial Narrow"/>
      <family val="2"/>
    </font>
    <font>
      <b/>
      <i/>
      <sz val="8"/>
      <color theme="1"/>
      <name val="Arial Narrow"/>
      <family val="2"/>
    </font>
    <font>
      <b/>
      <sz val="8"/>
      <color rgb="FF808080"/>
      <name val="Arial Narrow"/>
      <family val="2"/>
    </font>
    <font>
      <sz val="8"/>
      <color rgb="FF3333FF"/>
      <name val="Arial Narrow"/>
      <family val="2"/>
    </font>
  </fonts>
  <fills count="4">
    <fill>
      <patternFill patternType="none"/>
    </fill>
    <fill>
      <patternFill patternType="gray125"/>
    </fill>
    <fill>
      <patternFill patternType="solid">
        <fgColor rgb="FF5B9BD5"/>
        <bgColor indexed="64"/>
      </patternFill>
    </fill>
    <fill>
      <patternFill patternType="solid">
        <fgColor rgb="FFFFFFFF"/>
        <bgColor indexed="64"/>
      </patternFill>
    </fill>
  </fills>
  <borders count="16">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style="thin">
        <color auto="1"/>
      </right>
      <top/>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199">
    <xf numFmtId="0" fontId="0" fillId="0" borderId="0" xfId="0"/>
    <xf numFmtId="0" fontId="3" fillId="0" borderId="0" xfId="0" applyFont="1" applyAlignment="1">
      <alignment horizontal="left" vertical="center" indent="1"/>
    </xf>
    <xf numFmtId="0" fontId="4" fillId="0" borderId="0" xfId="0" applyFont="1" applyAlignment="1">
      <alignment horizontal="left" vertical="center" indent="1"/>
    </xf>
    <xf numFmtId="0" fontId="5" fillId="2" borderId="2" xfId="0" applyFont="1" applyFill="1" applyBorder="1" applyAlignment="1">
      <alignment vertical="top" wrapText="1"/>
    </xf>
    <xf numFmtId="0" fontId="5" fillId="2" borderId="2" xfId="0" applyFont="1" applyFill="1" applyBorder="1" applyAlignment="1">
      <alignment horizontal="center" vertical="top" wrapText="1"/>
    </xf>
    <xf numFmtId="0" fontId="3" fillId="0" borderId="0" xfId="0" applyFont="1"/>
    <xf numFmtId="0" fontId="5" fillId="2"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Alignment="1">
      <alignment vertical="center"/>
    </xf>
    <xf numFmtId="0" fontId="7" fillId="0" borderId="2" xfId="0" applyFont="1" applyBorder="1" applyAlignment="1">
      <alignment vertical="center" wrapText="1"/>
    </xf>
    <xf numFmtId="0" fontId="7" fillId="0" borderId="2" xfId="0" applyFont="1" applyBorder="1" applyAlignment="1">
      <alignment vertical="center"/>
    </xf>
    <xf numFmtId="0" fontId="8" fillId="3" borderId="0" xfId="0" applyFont="1" applyFill="1" applyAlignment="1">
      <alignment horizontal="center" vertical="center"/>
    </xf>
    <xf numFmtId="0" fontId="6" fillId="0" borderId="2" xfId="0" applyFont="1" applyBorder="1"/>
    <xf numFmtId="0" fontId="6" fillId="0" borderId="2" xfId="0" applyFont="1" applyBorder="1" applyAlignment="1">
      <alignment wrapText="1"/>
    </xf>
    <xf numFmtId="9" fontId="6" fillId="0" borderId="2" xfId="0" applyNumberFormat="1" applyFont="1" applyBorder="1"/>
    <xf numFmtId="0" fontId="6" fillId="0" borderId="5" xfId="0" applyFont="1" applyBorder="1" applyAlignment="1">
      <alignment horizontal="center" wrapText="1"/>
    </xf>
    <xf numFmtId="0" fontId="3" fillId="0" borderId="0" xfId="0" applyFont="1" applyAlignment="1">
      <alignment horizontal="center" vertical="top" wrapText="1"/>
    </xf>
    <xf numFmtId="0" fontId="3" fillId="0" borderId="0" xfId="0" applyFont="1" applyAlignment="1">
      <alignment vertical="top" wrapText="1"/>
    </xf>
    <xf numFmtId="0" fontId="3" fillId="0" borderId="0" xfId="0" applyFont="1" applyAlignment="1">
      <alignment horizontal="center"/>
    </xf>
    <xf numFmtId="0" fontId="11" fillId="0" borderId="0" xfId="0" applyFont="1" applyAlignment="1">
      <alignment horizontal="center" vertical="top" wrapText="1"/>
    </xf>
    <xf numFmtId="0" fontId="3" fillId="0" borderId="2" xfId="0" applyFont="1" applyBorder="1" applyAlignment="1">
      <alignment horizontal="center"/>
    </xf>
    <xf numFmtId="0" fontId="3" fillId="0" borderId="9" xfId="0" applyFont="1" applyBorder="1" applyAlignment="1">
      <alignment vertical="center" wrapText="1"/>
    </xf>
    <xf numFmtId="0" fontId="3" fillId="0" borderId="2" xfId="0" applyFont="1" applyBorder="1" applyAlignment="1">
      <alignment vertical="center" wrapText="1"/>
    </xf>
    <xf numFmtId="0" fontId="11" fillId="0" borderId="2" xfId="0" applyFont="1" applyBorder="1" applyAlignment="1">
      <alignment vertical="top" wrapText="1"/>
    </xf>
    <xf numFmtId="0" fontId="5" fillId="2" borderId="2" xfId="0" applyFont="1" applyFill="1" applyBorder="1" applyAlignment="1">
      <alignment vertical="center" wrapText="1"/>
    </xf>
    <xf numFmtId="0" fontId="8" fillId="0" borderId="0" xfId="0" applyFont="1" applyAlignment="1">
      <alignment horizontal="center" vertical="center" wrapText="1"/>
    </xf>
    <xf numFmtId="0" fontId="8" fillId="0" borderId="0" xfId="0" applyFont="1" applyAlignment="1">
      <alignment horizontal="right" vertical="center" wrapText="1"/>
    </xf>
    <xf numFmtId="9" fontId="6" fillId="0" borderId="2" xfId="0" applyNumberFormat="1" applyFont="1" applyBorder="1" applyAlignment="1">
      <alignment horizontal="center" vertical="top" wrapText="1"/>
    </xf>
    <xf numFmtId="0" fontId="6" fillId="0" borderId="0" xfId="0" applyFont="1"/>
    <xf numFmtId="0" fontId="6" fillId="0" borderId="0" xfId="0" applyFont="1" applyAlignment="1">
      <alignment horizontal="center" vertical="top" wrapText="1"/>
    </xf>
    <xf numFmtId="0" fontId="7" fillId="0" borderId="0" xfId="0" applyFont="1" applyAlignment="1">
      <alignment horizontal="left" vertical="center" wrapText="1"/>
    </xf>
    <xf numFmtId="0" fontId="8" fillId="0" borderId="0" xfId="0" applyFont="1" applyAlignment="1">
      <alignment vertical="center" wrapText="1"/>
    </xf>
    <xf numFmtId="0" fontId="7" fillId="0" borderId="0" xfId="0" applyFont="1" applyAlignment="1">
      <alignment horizontal="center" vertical="center" wrapText="1"/>
    </xf>
    <xf numFmtId="165" fontId="3" fillId="0" borderId="2" xfId="1" applyFont="1" applyBorder="1"/>
    <xf numFmtId="165" fontId="4" fillId="0" borderId="2" xfId="0" applyNumberFormat="1" applyFont="1" applyBorder="1"/>
    <xf numFmtId="10" fontId="3" fillId="0" borderId="2" xfId="2" applyNumberFormat="1" applyFont="1" applyBorder="1"/>
    <xf numFmtId="165" fontId="3" fillId="0" borderId="0" xfId="0" applyNumberFormat="1" applyFont="1" applyAlignment="1">
      <alignment horizontal="center"/>
    </xf>
    <xf numFmtId="166" fontId="6" fillId="0" borderId="2" xfId="0" applyNumberFormat="1" applyFont="1" applyBorder="1" applyAlignment="1">
      <alignment horizontal="right" vertical="center"/>
    </xf>
    <xf numFmtId="0" fontId="4" fillId="0" borderId="2" xfId="0" applyFont="1" applyBorder="1"/>
    <xf numFmtId="0" fontId="13" fillId="0" borderId="0" xfId="0" applyFont="1" applyAlignment="1">
      <alignment horizontal="center" vertical="center" wrapText="1"/>
    </xf>
    <xf numFmtId="0" fontId="13" fillId="0" borderId="0" xfId="0" applyFont="1" applyAlignment="1">
      <alignment vertical="center" wrapText="1"/>
    </xf>
    <xf numFmtId="166" fontId="13" fillId="0" borderId="0" xfId="0" applyNumberFormat="1" applyFont="1" applyAlignment="1">
      <alignment vertical="center" wrapText="1"/>
    </xf>
    <xf numFmtId="0" fontId="4" fillId="0" borderId="0" xfId="0" applyFont="1"/>
    <xf numFmtId="0" fontId="3" fillId="0" borderId="2" xfId="0" applyFont="1" applyBorder="1"/>
    <xf numFmtId="164" fontId="3" fillId="0" borderId="2" xfId="0" applyNumberFormat="1" applyFont="1" applyBorder="1"/>
    <xf numFmtId="0" fontId="5" fillId="2" borderId="9" xfId="0" applyFont="1" applyFill="1" applyBorder="1" applyAlignment="1">
      <alignment horizontal="center" vertical="center" wrapText="1"/>
    </xf>
    <xf numFmtId="10" fontId="3" fillId="0" borderId="0" xfId="2" applyNumberFormat="1" applyFont="1" applyAlignment="1">
      <alignment horizontal="center"/>
    </xf>
    <xf numFmtId="10" fontId="6" fillId="0" borderId="2" xfId="0" applyNumberFormat="1" applyFont="1" applyBorder="1"/>
    <xf numFmtId="0" fontId="3" fillId="0" borderId="2" xfId="0" applyFont="1" applyBorder="1" applyAlignment="1">
      <alignment horizontal="center" vertical="center" wrapText="1"/>
    </xf>
    <xf numFmtId="0" fontId="3" fillId="0" borderId="2" xfId="0" applyFont="1" applyBorder="1" applyAlignment="1">
      <alignment vertical="top" wrapText="1"/>
    </xf>
    <xf numFmtId="0" fontId="3" fillId="0" borderId="2" xfId="0" applyFont="1" applyBorder="1" applyAlignment="1">
      <alignment horizontal="center" vertical="top" wrapText="1"/>
    </xf>
    <xf numFmtId="0" fontId="3" fillId="0" borderId="2" xfId="0" applyFont="1" applyBorder="1" applyAlignment="1">
      <alignment horizontal="right" vertical="center" wrapText="1"/>
    </xf>
    <xf numFmtId="9" fontId="3" fillId="0" borderId="2" xfId="0" applyNumberFormat="1" applyFont="1" applyBorder="1" applyAlignment="1">
      <alignment horizontal="center" vertical="center" wrapText="1"/>
    </xf>
    <xf numFmtId="0" fontId="4" fillId="0" borderId="2" xfId="0" applyFont="1" applyBorder="1" applyAlignment="1">
      <alignment vertical="center" wrapText="1"/>
    </xf>
    <xf numFmtId="166" fontId="4" fillId="0" borderId="2" xfId="0" applyNumberFormat="1" applyFont="1" applyBorder="1" applyAlignment="1">
      <alignment vertical="center" wrapText="1"/>
    </xf>
    <xf numFmtId="3" fontId="6" fillId="0" borderId="2" xfId="0" applyNumberFormat="1" applyFont="1" applyBorder="1" applyAlignment="1">
      <alignment horizontal="center" vertical="center" wrapText="1"/>
    </xf>
    <xf numFmtId="3" fontId="6" fillId="0" borderId="2" xfId="0" applyNumberFormat="1" applyFont="1" applyBorder="1" applyAlignment="1">
      <alignment horizontal="center" vertical="center"/>
    </xf>
    <xf numFmtId="9" fontId="3" fillId="0" borderId="2" xfId="0" applyNumberFormat="1" applyFont="1" applyBorder="1" applyAlignment="1">
      <alignment vertical="center" wrapText="1"/>
    </xf>
    <xf numFmtId="0" fontId="6" fillId="0" borderId="2" xfId="0" applyFont="1" applyBorder="1" applyAlignment="1">
      <alignment horizontal="left" vertical="top" wrapText="1"/>
    </xf>
    <xf numFmtId="0" fontId="6" fillId="0" borderId="2" xfId="0" applyFont="1" applyBorder="1" applyAlignment="1">
      <alignment horizontal="center" vertical="top"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 xfId="0" applyFont="1" applyFill="1" applyBorder="1" applyAlignment="1">
      <alignment horizontal="center" vertical="top" wrapText="1"/>
    </xf>
    <xf numFmtId="0" fontId="3" fillId="0" borderId="2" xfId="0" applyFont="1" applyBorder="1" applyAlignment="1">
      <alignment horizontal="center"/>
    </xf>
    <xf numFmtId="0" fontId="3" fillId="0" borderId="2" xfId="0" applyFont="1" applyBorder="1" applyAlignment="1">
      <alignment horizontal="left"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165" fontId="3" fillId="0" borderId="2" xfId="1" applyFont="1" applyBorder="1" applyAlignment="1">
      <alignment horizontal="center" vertical="center" wrapText="1"/>
    </xf>
    <xf numFmtId="0" fontId="5" fillId="2" borderId="8"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2" borderId="12" xfId="0" applyFont="1" applyFill="1" applyBorder="1" applyAlignment="1">
      <alignment horizontal="center" vertical="top"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165" fontId="3" fillId="0" borderId="5" xfId="1" applyFont="1" applyBorder="1" applyAlignment="1">
      <alignment horizontal="center" vertical="center" wrapText="1"/>
    </xf>
    <xf numFmtId="165" fontId="3" fillId="0" borderId="6" xfId="1" applyFont="1" applyBorder="1" applyAlignment="1">
      <alignment horizontal="center" vertical="center" wrapText="1"/>
    </xf>
    <xf numFmtId="165" fontId="3" fillId="0" borderId="7" xfId="1" applyFont="1" applyBorder="1" applyAlignment="1">
      <alignment horizontal="center" vertical="center" wrapText="1"/>
    </xf>
    <xf numFmtId="0" fontId="7" fillId="0" borderId="2" xfId="0" applyFont="1" applyBorder="1" applyAlignment="1">
      <alignment horizontal="left" vertical="center" wrapText="1"/>
    </xf>
    <xf numFmtId="0" fontId="10" fillId="0" borderId="6" xfId="3" applyFont="1" applyBorder="1" applyAlignment="1">
      <alignment horizontal="center" wrapText="1"/>
    </xf>
    <xf numFmtId="0" fontId="10" fillId="0" borderId="7" xfId="3" applyFont="1" applyBorder="1" applyAlignment="1">
      <alignment horizontal="center" wrapText="1"/>
    </xf>
    <xf numFmtId="0" fontId="10" fillId="0" borderId="3" xfId="3" applyFont="1" applyBorder="1" applyAlignment="1">
      <alignment horizontal="center" vertical="center" wrapText="1"/>
    </xf>
    <xf numFmtId="0" fontId="10" fillId="0" borderId="4" xfId="3" applyFont="1" applyBorder="1" applyAlignment="1">
      <alignment horizontal="center" vertical="center" wrapText="1"/>
    </xf>
    <xf numFmtId="0" fontId="10" fillId="0" borderId="10" xfId="3" applyFont="1" applyBorder="1" applyAlignment="1">
      <alignment horizontal="center" vertical="center" wrapText="1"/>
    </xf>
    <xf numFmtId="0" fontId="10" fillId="0" borderId="1" xfId="3" applyFont="1" applyBorder="1" applyAlignment="1">
      <alignment horizontal="center" vertical="center" wrapText="1"/>
    </xf>
    <xf numFmtId="0" fontId="10" fillId="0" borderId="0" xfId="3" applyFont="1" applyBorder="1" applyAlignment="1">
      <alignment horizontal="center" vertical="center" wrapText="1"/>
    </xf>
    <xf numFmtId="0" fontId="10" fillId="0" borderId="14"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13" xfId="3" applyFont="1" applyBorder="1" applyAlignment="1">
      <alignment horizontal="center" vertical="center" wrapText="1"/>
    </xf>
    <xf numFmtId="0" fontId="10" fillId="0" borderId="12" xfId="3" applyFont="1" applyBorder="1" applyAlignment="1">
      <alignment horizontal="center" vertical="center" wrapText="1"/>
    </xf>
    <xf numFmtId="0" fontId="10" fillId="0" borderId="5" xfId="3"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Border="1" applyAlignment="1">
      <alignment horizontal="center" wrapText="1"/>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0" fontId="4" fillId="0" borderId="2" xfId="0" applyFont="1" applyBorder="1" applyAlignment="1">
      <alignment horizontal="lef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2" xfId="0" applyFont="1" applyBorder="1" applyAlignment="1">
      <alignment horizontal="center" vertical="top" wrapText="1"/>
    </xf>
    <xf numFmtId="0" fontId="11" fillId="0" borderId="2" xfId="0" applyFont="1" applyBorder="1" applyAlignment="1">
      <alignmen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5" fillId="2" borderId="9"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14" fillId="0" borderId="2" xfId="0" applyFont="1" applyBorder="1" applyAlignment="1">
      <alignment horizontal="center" wrapText="1"/>
    </xf>
    <xf numFmtId="0" fontId="5" fillId="2" borderId="1" xfId="0" applyFont="1" applyFill="1" applyBorder="1" applyAlignment="1">
      <alignment horizontal="center" vertical="center" wrapText="1"/>
    </xf>
    <xf numFmtId="0" fontId="5" fillId="2" borderId="0" xfId="0" applyFont="1" applyFill="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Border="1" applyAlignment="1">
      <alignment horizontal="center" vertical="center"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10" fillId="0" borderId="2" xfId="3" applyFont="1" applyBorder="1" applyAlignment="1">
      <alignment horizontal="center" wrapText="1"/>
    </xf>
    <xf numFmtId="0" fontId="3" fillId="0" borderId="2" xfId="0" applyFont="1" applyBorder="1" applyAlignment="1">
      <alignment horizontal="justify" vertical="top" wrapText="1"/>
    </xf>
    <xf numFmtId="0" fontId="5" fillId="2" borderId="5" xfId="0" applyFont="1" applyFill="1" applyBorder="1" applyAlignment="1">
      <alignment horizontal="center" vertical="top" wrapText="1"/>
    </xf>
    <xf numFmtId="0" fontId="5" fillId="2" borderId="7" xfId="0" applyFont="1" applyFill="1" applyBorder="1" applyAlignment="1">
      <alignment horizontal="center" vertical="top" wrapText="1"/>
    </xf>
    <xf numFmtId="0" fontId="11" fillId="0" borderId="2" xfId="0" applyFont="1" applyBorder="1" applyAlignment="1">
      <alignment horizontal="center" vertical="top" wrapText="1"/>
    </xf>
    <xf numFmtId="0" fontId="5" fillId="2" borderId="2" xfId="0" applyFont="1" applyFill="1" applyBorder="1" applyAlignment="1">
      <alignment horizontal="left" vertical="center" wrapText="1"/>
    </xf>
    <xf numFmtId="0" fontId="6" fillId="0" borderId="8"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 xfId="0" applyFont="1" applyBorder="1" applyAlignment="1">
      <alignment horizontal="center" wrapText="1"/>
    </xf>
    <xf numFmtId="0" fontId="6" fillId="0" borderId="7" xfId="0" applyFont="1" applyBorder="1" applyAlignment="1">
      <alignment horizontal="center" wrapText="1"/>
    </xf>
    <xf numFmtId="0" fontId="6" fillId="0" borderId="2" xfId="0" applyFont="1" applyBorder="1" applyAlignment="1">
      <alignment horizontal="left" wrapText="1"/>
    </xf>
    <xf numFmtId="0" fontId="6" fillId="0" borderId="2" xfId="0" applyFont="1" applyBorder="1" applyAlignment="1">
      <alignment horizont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9" fontId="6" fillId="0" borderId="5" xfId="0" applyNumberFormat="1" applyFont="1" applyBorder="1" applyAlignment="1">
      <alignment horizontal="center" vertical="top" wrapText="1"/>
    </xf>
    <xf numFmtId="0" fontId="6" fillId="0" borderId="7" xfId="0" applyFont="1" applyBorder="1" applyAlignment="1">
      <alignment horizontal="center" vertical="top" wrapText="1"/>
    </xf>
    <xf numFmtId="0" fontId="6" fillId="0" borderId="8" xfId="0" applyFont="1" applyBorder="1" applyAlignment="1">
      <alignment horizontal="left" vertical="center" wrapText="1"/>
    </xf>
    <xf numFmtId="0" fontId="6" fillId="0" borderId="15" xfId="0" applyFont="1" applyBorder="1" applyAlignment="1">
      <alignment horizontal="left" vertical="center" wrapText="1"/>
    </xf>
    <xf numFmtId="0" fontId="6" fillId="0" borderId="9" xfId="0" applyFont="1" applyBorder="1" applyAlignment="1">
      <alignment horizontal="left" vertical="center" wrapText="1"/>
    </xf>
    <xf numFmtId="0" fontId="6" fillId="0" borderId="15" xfId="0" applyFont="1" applyBorder="1" applyAlignment="1">
      <alignment horizontal="center" vertical="center"/>
    </xf>
    <xf numFmtId="0" fontId="6" fillId="0" borderId="9" xfId="0" applyFont="1" applyBorder="1" applyAlignment="1">
      <alignment horizontal="center" vertical="center"/>
    </xf>
    <xf numFmtId="0" fontId="9" fillId="2" borderId="1" xfId="0" applyFont="1" applyFill="1" applyBorder="1" applyAlignment="1">
      <alignment horizontal="center" vertical="center"/>
    </xf>
    <xf numFmtId="0" fontId="9" fillId="2" borderId="0" xfId="0" applyFont="1" applyFill="1" applyAlignment="1">
      <alignment horizontal="center" vertical="center"/>
    </xf>
    <xf numFmtId="14" fontId="6" fillId="0" borderId="2" xfId="0" applyNumberFormat="1" applyFont="1" applyBorder="1" applyAlignment="1">
      <alignment horizontal="center" vertical="center"/>
    </xf>
    <xf numFmtId="0" fontId="6" fillId="0" borderId="2" xfId="0" applyFont="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0" xfId="0" applyFont="1" applyFill="1" applyAlignment="1">
      <alignment horizontal="center" vertical="center"/>
    </xf>
    <xf numFmtId="0" fontId="6" fillId="3" borderId="14"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2" xfId="0" applyFont="1" applyFill="1" applyBorder="1" applyAlignment="1">
      <alignment horizontal="center" vertical="center"/>
    </xf>
    <xf numFmtId="0" fontId="10" fillId="0" borderId="2" xfId="3" applyFont="1" applyBorder="1" applyAlignment="1">
      <alignment horizontal="center" vertical="center" wrapText="1"/>
    </xf>
    <xf numFmtId="0" fontId="8" fillId="0" borderId="2" xfId="0" applyFont="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6" fillId="0" borderId="2" xfId="0" applyFont="1" applyBorder="1" applyAlignment="1">
      <alignment horizontal="center" vertical="center" wrapText="1"/>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horizontal="center" vertical="center" wrapText="1"/>
    </xf>
    <xf numFmtId="0" fontId="9" fillId="2" borderId="1" xfId="0" applyFont="1" applyFill="1" applyBorder="1" applyAlignment="1">
      <alignment horizontal="center" vertical="center" wrapText="1"/>
    </xf>
    <xf numFmtId="0" fontId="9" fillId="2" borderId="0" xfId="0" applyFont="1" applyFill="1" applyAlignment="1">
      <alignment horizontal="center" vertical="center" wrapText="1"/>
    </xf>
    <xf numFmtId="49" fontId="6" fillId="0" borderId="2" xfId="0" applyNumberFormat="1" applyFont="1" applyBorder="1" applyAlignment="1">
      <alignment horizontal="center" vertical="center"/>
    </xf>
    <xf numFmtId="0" fontId="5" fillId="2" borderId="6" xfId="0" applyFont="1" applyFill="1" applyBorder="1" applyAlignment="1">
      <alignment horizontal="center" vertical="top" wrapText="1"/>
    </xf>
    <xf numFmtId="0" fontId="5" fillId="2" borderId="5" xfId="0" applyFont="1" applyFill="1" applyBorder="1" applyAlignment="1">
      <alignment horizontal="center" vertical="top"/>
    </xf>
    <xf numFmtId="0" fontId="5" fillId="2" borderId="7" xfId="0" applyFont="1" applyFill="1" applyBorder="1" applyAlignment="1">
      <alignment horizontal="center" vertical="top"/>
    </xf>
    <xf numFmtId="0" fontId="2" fillId="0" borderId="2" xfId="3" applyBorder="1" applyAlignment="1">
      <alignment horizontal="center" wrapText="1"/>
    </xf>
    <xf numFmtId="0" fontId="2" fillId="0" borderId="3" xfId="3" applyBorder="1" applyAlignment="1">
      <alignment horizontal="center" vertical="center" wrapText="1"/>
    </xf>
    <xf numFmtId="0" fontId="2" fillId="0" borderId="5" xfId="3" applyBorder="1" applyAlignment="1">
      <alignment horizontal="center" wrapText="1"/>
    </xf>
  </cellXfs>
  <cellStyles count="4">
    <cellStyle name="Hipervínculo" xfId="3" builtinId="8"/>
    <cellStyle name="Moneda" xfId="1" builtinId="4"/>
    <cellStyle name="Normal" xfId="0" builtinId="0"/>
    <cellStyle name="Porcentaje" xfId="2" builtinId="5"/>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bomberos.gob.ec/rendicion/2023/FASE2/AprobacionInforme2023.pdf" TargetMode="External"/><Relationship Id="rId13" Type="http://schemas.openxmlformats.org/officeDocument/2006/relationships/hyperlink" Target="https://bomberos.gob.ec/rendicion/2023/FASE2/INFORME%20RENDICI%C3%93N%20DE%20CUENTAS%202023%20-%20FINAL-signed.pdf" TargetMode="External"/><Relationship Id="rId18" Type="http://schemas.openxmlformats.org/officeDocument/2006/relationships/hyperlink" Target="https://bomberos.gob.ec/rendicion/2023/SUGERENCIASCIUDADANAS/Consultas%20ciudadanas%202023.pdf" TargetMode="External"/><Relationship Id="rId26" Type="http://schemas.openxmlformats.org/officeDocument/2006/relationships/hyperlink" Target="https://bomberos.gob.ec/rendicion/2023/FASE4/PLANACCION2023.pdf" TargetMode="External"/><Relationship Id="rId3" Type="http://schemas.openxmlformats.org/officeDocument/2006/relationships/hyperlink" Target="mailto:sheras@bomberos.gob.ec" TargetMode="External"/><Relationship Id="rId21" Type="http://schemas.openxmlformats.org/officeDocument/2006/relationships/hyperlink" Target="https://bomberos.gob.ec/rendicion-cuentas/rc-2023/" TargetMode="External"/><Relationship Id="rId7" Type="http://schemas.openxmlformats.org/officeDocument/2006/relationships/hyperlink" Target="https://bomberos.gob.ec/rendicion/2023/FASE2/matriz.xlsx" TargetMode="External"/><Relationship Id="rId12" Type="http://schemas.openxmlformats.org/officeDocument/2006/relationships/hyperlink" Target="https://bomberos.gob.ec/rendicion/2023/FASE2/INFORME%20RENDICI%C3%93N%20DE%20CUENTAS%202023%20-%20FINAL-signed.pdf" TargetMode="External"/><Relationship Id="rId17" Type="http://schemas.openxmlformats.org/officeDocument/2006/relationships/hyperlink" Target="https://bomberos.gob.ec/rendicion/2023/FASE2/INFORME%20RENDICI%C3%93N%20DE%20CUENTAS%202023%20-%20FINAL-signed.pdf" TargetMode="External"/><Relationship Id="rId25" Type="http://schemas.openxmlformats.org/officeDocument/2006/relationships/hyperlink" Target="https://bomberos.gob.ec/rendicion/2023/FASE1/REPRESENTANTESCIUDADANOS2023.pdf" TargetMode="External"/><Relationship Id="rId2" Type="http://schemas.openxmlformats.org/officeDocument/2006/relationships/hyperlink" Target="http://www.bomberos.gob.ec/" TargetMode="External"/><Relationship Id="rId16" Type="http://schemas.openxmlformats.org/officeDocument/2006/relationships/hyperlink" Target="https://bomberos.gob.ec/rendicion/2023/FASE2/INFORME%20RENDICI%C3%93N%20DE%20CUENTAS%202023%20-%20FINAL-signed.pdf" TargetMode="External"/><Relationship Id="rId20" Type="http://schemas.openxmlformats.org/officeDocument/2006/relationships/hyperlink" Target="https://bomberos.gob.ec/lotaip_/" TargetMode="External"/><Relationship Id="rId29" Type="http://schemas.openxmlformats.org/officeDocument/2006/relationships/hyperlink" Target="https://bomberos.gob.ec/rendicion/2023/DETALLEMEDIOS/INFORMEDELIVERACION2023.pdf" TargetMode="External"/><Relationship Id="rId1" Type="http://schemas.openxmlformats.org/officeDocument/2006/relationships/hyperlink" Target="mailto:sheras@bomberos.gob.ec" TargetMode="External"/><Relationship Id="rId6" Type="http://schemas.openxmlformats.org/officeDocument/2006/relationships/hyperlink" Target="https://bomberos.gob.ec/rendicion/2023/FASE2/INFORME%20RENDICI%C3%93N%20DE%20CUENTAS%202023%20-%20FINAL-signed.pdf" TargetMode="External"/><Relationship Id="rId11" Type="http://schemas.openxmlformats.org/officeDocument/2006/relationships/hyperlink" Target="https://n9.cl/rendiciondecuentas2023bcbvc" TargetMode="External"/><Relationship Id="rId24" Type="http://schemas.openxmlformats.org/officeDocument/2006/relationships/hyperlink" Target="https://bomberos.gob.ec/rendicion/2023/INCORPORACIONRECOMENDACIONES/InformeCGE.pdf" TargetMode="External"/><Relationship Id="rId5" Type="http://schemas.openxmlformats.org/officeDocument/2006/relationships/hyperlink" Target="https://bomberos.gob.ec/rendicion/2023/FASE2/InformesGestionUnidades.rar" TargetMode="External"/><Relationship Id="rId15" Type="http://schemas.openxmlformats.org/officeDocument/2006/relationships/hyperlink" Target="https://bomberos.gob.ec/rendicion/2023/FASE2/INFORME%20RENDICI%C3%93N%20DE%20CUENTAS%202023%20-%20FINAL-signed.pdf" TargetMode="External"/><Relationship Id="rId23" Type="http://schemas.openxmlformats.org/officeDocument/2006/relationships/hyperlink" Target="https://bomberos.gob.ec/rendicion/2023/INCORPORACIONRECOMENDACIONES/InformeCGE.pdf" TargetMode="External"/><Relationship Id="rId28" Type="http://schemas.openxmlformats.org/officeDocument/2006/relationships/hyperlink" Target="https://bomberos.gob.ec/rendicion/2023/FASE4/ACTADELIBERACION2023.pdf" TargetMode="External"/><Relationship Id="rId10" Type="http://schemas.openxmlformats.org/officeDocument/2006/relationships/hyperlink" Target="https://bomberos.gob.ec/rendicion/2023/FASE3/Invitaci%C3%B3n%20RDC_1.png" TargetMode="External"/><Relationship Id="rId19" Type="http://schemas.openxmlformats.org/officeDocument/2006/relationships/hyperlink" Target="https://bomberos.gob.ec/rendicion/2023/EJECUCIONPRESUPUESTARIA/INFORME%20EJECUCION%202023.pdf" TargetMode="External"/><Relationship Id="rId31" Type="http://schemas.openxmlformats.org/officeDocument/2006/relationships/printerSettings" Target="../printerSettings/printerSettings1.bin"/><Relationship Id="rId4" Type="http://schemas.openxmlformats.org/officeDocument/2006/relationships/hyperlink" Target="https://bomberos.gob.ec/rendicion/2023/FASE1/COMITEMIXTO2023.pdf" TargetMode="External"/><Relationship Id="rId9" Type="http://schemas.openxmlformats.org/officeDocument/2006/relationships/hyperlink" Target="https://bomberos.gob.ec/rendicion/2023/FASE2/INFORME%20RENDICI%C3%93N%20DE%20CUENTAS%202023%20-%20FINAL-signed.pdf" TargetMode="External"/><Relationship Id="rId14" Type="http://schemas.openxmlformats.org/officeDocument/2006/relationships/hyperlink" Target="https://bomberos.gob.ec/rendicion/2023/FASE2/INFORME%20RENDICI%C3%93N%20DE%20CUENTAS%202023%20-%20FINAL-signed.pdf" TargetMode="External"/><Relationship Id="rId22" Type="http://schemas.openxmlformats.org/officeDocument/2006/relationships/hyperlink" Target="https://bomberos.gob.ec/rendicion/2023/PROCESOSDECONTRATACION/PROCESOS%20DE%20CONTRATACION%20Y%20COMPRAS%20PUBLICAS%20DE%20BIENES%20Y%20SERVICIOS%20EJECUTADOS.pdf" TargetMode="External"/><Relationship Id="rId27" Type="http://schemas.openxmlformats.org/officeDocument/2006/relationships/hyperlink" Target="https://bomberos.gob.ec/rendicion/2023/FASE4/PLANACCION2023.pdf" TargetMode="External"/><Relationship Id="rId30" Type="http://schemas.openxmlformats.org/officeDocument/2006/relationships/hyperlink" Target="https://bomberos.gob.ec/rendicion/2023/FASE2/ENAJENACIONDONACION2023.r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68"/>
  <sheetViews>
    <sheetView tabSelected="1" topLeftCell="B158" zoomScaleNormal="100" zoomScaleSheetLayoutView="90" workbookViewId="0">
      <selection activeCell="C164" sqref="C164"/>
    </sheetView>
  </sheetViews>
  <sheetFormatPr baseColWidth="10" defaultColWidth="11" defaultRowHeight="10.199999999999999"/>
  <cols>
    <col min="1" max="1" width="20" style="5" customWidth="1"/>
    <col min="2" max="2" width="11.41796875" style="5"/>
    <col min="3" max="3" width="19.26171875" style="5" customWidth="1"/>
    <col min="4" max="4" width="11.41796875" style="5"/>
    <col min="5" max="6" width="9.26171875" style="5" customWidth="1"/>
    <col min="7" max="7" width="13" style="5" customWidth="1"/>
    <col min="8" max="8" width="16.68359375" style="5" customWidth="1"/>
    <col min="9" max="9" width="14.68359375" style="5" customWidth="1"/>
    <col min="10" max="11" width="9.26171875" style="5" customWidth="1"/>
    <col min="12" max="12" width="31.578125" style="5" customWidth="1"/>
    <col min="13" max="13" width="28.578125" style="5" customWidth="1"/>
    <col min="14" max="16372" width="11.41796875" style="5"/>
    <col min="16373" max="16384" width="11" style="5"/>
  </cols>
  <sheetData>
    <row r="1" spans="1:13" ht="15" customHeight="1">
      <c r="A1" s="188" t="s">
        <v>0</v>
      </c>
      <c r="B1" s="188"/>
      <c r="C1" s="188"/>
      <c r="D1" s="188"/>
      <c r="E1" s="188"/>
      <c r="F1" s="188"/>
      <c r="G1" s="188"/>
      <c r="H1" s="188"/>
      <c r="I1" s="188"/>
      <c r="J1" s="188"/>
      <c r="K1" s="188"/>
      <c r="L1" s="188"/>
      <c r="M1" s="188"/>
    </row>
    <row r="2" spans="1:13" ht="32.1" customHeight="1">
      <c r="A2" s="189" t="s">
        <v>1</v>
      </c>
      <c r="B2" s="189"/>
      <c r="C2" s="189"/>
      <c r="D2" s="189"/>
      <c r="E2" s="189"/>
      <c r="F2" s="189"/>
      <c r="G2" s="189"/>
      <c r="H2" s="189"/>
      <c r="I2" s="189"/>
      <c r="J2" s="189"/>
      <c r="K2" s="189"/>
      <c r="L2" s="189"/>
      <c r="M2" s="189"/>
    </row>
    <row r="3" spans="1:13" ht="14.25" customHeight="1">
      <c r="A3" s="8"/>
    </row>
    <row r="4" spans="1:13" ht="14.25" customHeight="1">
      <c r="A4" s="190" t="s">
        <v>2</v>
      </c>
      <c r="B4" s="191"/>
      <c r="C4" s="191"/>
      <c r="D4" s="191"/>
      <c r="E4" s="191"/>
      <c r="F4" s="191"/>
      <c r="G4" s="191"/>
      <c r="H4" s="191"/>
      <c r="I4" s="191"/>
      <c r="J4" s="191"/>
      <c r="K4" s="191"/>
      <c r="L4" s="191"/>
      <c r="M4" s="191"/>
    </row>
    <row r="5" spans="1:13" ht="14.25" customHeight="1">
      <c r="A5" s="9" t="s">
        <v>3</v>
      </c>
      <c r="B5" s="192" t="s">
        <v>202</v>
      </c>
      <c r="C5" s="192"/>
      <c r="D5" s="192"/>
      <c r="E5" s="192"/>
      <c r="F5" s="192"/>
      <c r="G5" s="192"/>
      <c r="H5" s="192"/>
      <c r="I5" s="192"/>
      <c r="J5" s="192"/>
      <c r="K5" s="192"/>
      <c r="L5" s="192"/>
      <c r="M5" s="192"/>
    </row>
    <row r="6" spans="1:13" ht="14.25" customHeight="1">
      <c r="A6" s="9" t="s">
        <v>4</v>
      </c>
      <c r="B6" s="185" t="s">
        <v>203</v>
      </c>
      <c r="C6" s="185"/>
      <c r="D6" s="185"/>
      <c r="E6" s="185"/>
      <c r="F6" s="185"/>
      <c r="G6" s="185"/>
      <c r="H6" s="185"/>
      <c r="I6" s="185"/>
      <c r="J6" s="185"/>
      <c r="K6" s="185"/>
      <c r="L6" s="185"/>
      <c r="M6" s="185"/>
    </row>
    <row r="7" spans="1:13" ht="19.5" customHeight="1">
      <c r="A7" s="9" t="s">
        <v>5</v>
      </c>
      <c r="B7" s="185" t="s">
        <v>205</v>
      </c>
      <c r="C7" s="185"/>
      <c r="D7" s="185"/>
      <c r="E7" s="185"/>
      <c r="F7" s="185"/>
      <c r="G7" s="185"/>
      <c r="H7" s="185"/>
      <c r="I7" s="185"/>
      <c r="J7" s="185"/>
      <c r="K7" s="185"/>
      <c r="L7" s="185"/>
      <c r="M7" s="185"/>
    </row>
    <row r="8" spans="1:13">
      <c r="A8" s="9" t="s">
        <v>6</v>
      </c>
      <c r="B8" s="185" t="s">
        <v>204</v>
      </c>
      <c r="C8" s="185"/>
      <c r="D8" s="185"/>
      <c r="E8" s="185"/>
      <c r="F8" s="185"/>
      <c r="G8" s="185"/>
      <c r="H8" s="185"/>
      <c r="I8" s="185"/>
      <c r="J8" s="185"/>
      <c r="K8" s="185"/>
      <c r="L8" s="185"/>
      <c r="M8" s="185"/>
    </row>
    <row r="9" spans="1:13">
      <c r="A9" s="9" t="s">
        <v>7</v>
      </c>
      <c r="B9" s="185" t="s">
        <v>206</v>
      </c>
      <c r="C9" s="185"/>
      <c r="D9" s="185"/>
      <c r="E9" s="185"/>
      <c r="F9" s="185"/>
      <c r="G9" s="185"/>
      <c r="H9" s="185"/>
      <c r="I9" s="185"/>
      <c r="J9" s="185"/>
      <c r="K9" s="185"/>
      <c r="L9" s="185"/>
      <c r="M9" s="185"/>
    </row>
    <row r="10" spans="1:13">
      <c r="A10" s="9" t="s">
        <v>8</v>
      </c>
      <c r="B10" s="185" t="s">
        <v>207</v>
      </c>
      <c r="C10" s="185"/>
      <c r="D10" s="185"/>
      <c r="E10" s="185"/>
      <c r="F10" s="185"/>
      <c r="G10" s="185"/>
      <c r="H10" s="185"/>
      <c r="I10" s="185"/>
      <c r="J10" s="185"/>
      <c r="K10" s="185"/>
      <c r="L10" s="185"/>
      <c r="M10" s="185"/>
    </row>
    <row r="11" spans="1:13">
      <c r="A11" s="9" t="s">
        <v>9</v>
      </c>
      <c r="B11" s="185" t="s">
        <v>208</v>
      </c>
      <c r="C11" s="185"/>
      <c r="D11" s="185"/>
      <c r="E11" s="185"/>
      <c r="F11" s="185"/>
      <c r="G11" s="185"/>
      <c r="H11" s="185"/>
      <c r="I11" s="185"/>
      <c r="J11" s="185"/>
      <c r="K11" s="185"/>
      <c r="L11" s="185"/>
      <c r="M11" s="185"/>
    </row>
    <row r="12" spans="1:13">
      <c r="A12" s="9" t="s">
        <v>10</v>
      </c>
      <c r="B12" s="185" t="s">
        <v>212</v>
      </c>
      <c r="C12" s="185"/>
      <c r="D12" s="185"/>
      <c r="E12" s="185"/>
      <c r="F12" s="185"/>
      <c r="G12" s="185"/>
      <c r="H12" s="185"/>
      <c r="I12" s="185"/>
      <c r="J12" s="185"/>
      <c r="K12" s="185"/>
      <c r="L12" s="185"/>
      <c r="M12" s="185"/>
    </row>
    <row r="13" spans="1:13">
      <c r="A13" s="9" t="s">
        <v>11</v>
      </c>
      <c r="B13" s="185" t="s">
        <v>209</v>
      </c>
      <c r="C13" s="185"/>
      <c r="D13" s="185"/>
      <c r="E13" s="185"/>
      <c r="F13" s="185"/>
      <c r="G13" s="185"/>
      <c r="H13" s="185"/>
      <c r="I13" s="185"/>
      <c r="J13" s="185"/>
      <c r="K13" s="185"/>
      <c r="L13" s="185"/>
      <c r="M13" s="185"/>
    </row>
    <row r="14" spans="1:13">
      <c r="A14" s="9" t="s">
        <v>12</v>
      </c>
      <c r="B14" s="181" t="s">
        <v>210</v>
      </c>
      <c r="C14" s="182"/>
      <c r="D14" s="182"/>
      <c r="E14" s="182"/>
      <c r="F14" s="182"/>
      <c r="G14" s="182"/>
      <c r="H14" s="182"/>
      <c r="I14" s="182"/>
      <c r="J14" s="182"/>
      <c r="K14" s="182"/>
      <c r="L14" s="182"/>
      <c r="M14" s="182"/>
    </row>
    <row r="15" spans="1:13">
      <c r="A15" s="9" t="s">
        <v>13</v>
      </c>
      <c r="B15" s="185">
        <v>724078605</v>
      </c>
      <c r="C15" s="185"/>
      <c r="D15" s="185"/>
      <c r="E15" s="185"/>
      <c r="F15" s="185"/>
      <c r="G15" s="185"/>
      <c r="H15" s="185"/>
      <c r="I15" s="185"/>
      <c r="J15" s="185"/>
      <c r="K15" s="185"/>
      <c r="L15" s="185"/>
      <c r="M15" s="185"/>
    </row>
    <row r="16" spans="1:13">
      <c r="A16" s="9" t="s">
        <v>14</v>
      </c>
      <c r="B16" s="181" t="s">
        <v>211</v>
      </c>
      <c r="C16" s="182"/>
      <c r="D16" s="182"/>
      <c r="E16" s="182"/>
      <c r="F16" s="182"/>
      <c r="G16" s="182"/>
      <c r="H16" s="182"/>
      <c r="I16" s="182"/>
      <c r="J16" s="182"/>
      <c r="K16" s="182"/>
      <c r="L16" s="182"/>
      <c r="M16" s="182"/>
    </row>
    <row r="17" spans="1:13" ht="14.25" customHeight="1">
      <c r="A17" s="190" t="s">
        <v>15</v>
      </c>
      <c r="B17" s="191"/>
      <c r="C17" s="191"/>
      <c r="D17" s="191"/>
      <c r="E17" s="191"/>
      <c r="F17" s="191"/>
      <c r="G17" s="191"/>
      <c r="H17" s="191"/>
      <c r="I17" s="191"/>
      <c r="J17" s="191"/>
      <c r="K17" s="191"/>
      <c r="L17" s="191"/>
      <c r="M17" s="191"/>
    </row>
    <row r="18" spans="1:13" ht="20.399999999999999">
      <c r="A18" s="9" t="s">
        <v>16</v>
      </c>
      <c r="B18" s="185" t="s">
        <v>213</v>
      </c>
      <c r="C18" s="185"/>
      <c r="D18" s="185"/>
      <c r="E18" s="185"/>
      <c r="F18" s="185"/>
      <c r="G18" s="185"/>
      <c r="H18" s="185"/>
      <c r="I18" s="185"/>
      <c r="J18" s="185"/>
      <c r="K18" s="185"/>
      <c r="L18" s="185"/>
      <c r="M18" s="185"/>
    </row>
    <row r="19" spans="1:13">
      <c r="A19" s="9" t="s">
        <v>17</v>
      </c>
      <c r="B19" s="185" t="s">
        <v>214</v>
      </c>
      <c r="C19" s="185"/>
      <c r="D19" s="185"/>
      <c r="E19" s="185"/>
      <c r="F19" s="185"/>
      <c r="G19" s="185"/>
      <c r="H19" s="185"/>
      <c r="I19" s="185"/>
      <c r="J19" s="185"/>
      <c r="K19" s="185"/>
      <c r="L19" s="185"/>
      <c r="M19" s="185"/>
    </row>
    <row r="20" spans="1:13">
      <c r="A20" s="9" t="s">
        <v>18</v>
      </c>
      <c r="B20" s="181" t="s">
        <v>210</v>
      </c>
      <c r="C20" s="182"/>
      <c r="D20" s="182"/>
      <c r="E20" s="182"/>
      <c r="F20" s="182"/>
      <c r="G20" s="182"/>
      <c r="H20" s="182"/>
      <c r="I20" s="182"/>
      <c r="J20" s="182"/>
      <c r="K20" s="182"/>
      <c r="L20" s="182"/>
      <c r="M20" s="182"/>
    </row>
    <row r="21" spans="1:13" ht="14.25" customHeight="1">
      <c r="A21" s="183" t="s">
        <v>19</v>
      </c>
      <c r="B21" s="184"/>
      <c r="C21" s="184"/>
      <c r="D21" s="184"/>
      <c r="E21" s="184"/>
      <c r="F21" s="184"/>
      <c r="G21" s="184"/>
      <c r="H21" s="184"/>
      <c r="I21" s="184"/>
      <c r="J21" s="184"/>
      <c r="K21" s="184"/>
      <c r="L21" s="184"/>
      <c r="M21" s="184"/>
    </row>
    <row r="22" spans="1:13">
      <c r="A22" s="9" t="s">
        <v>20</v>
      </c>
      <c r="B22" s="185" t="s">
        <v>215</v>
      </c>
      <c r="C22" s="185"/>
      <c r="D22" s="185"/>
      <c r="E22" s="185"/>
      <c r="F22" s="185"/>
      <c r="G22" s="185"/>
      <c r="H22" s="185"/>
      <c r="I22" s="185"/>
      <c r="J22" s="185"/>
      <c r="K22" s="185"/>
      <c r="L22" s="185"/>
      <c r="M22" s="185"/>
    </row>
    <row r="23" spans="1:13">
      <c r="A23" s="9" t="s">
        <v>21</v>
      </c>
      <c r="B23" s="185" t="s">
        <v>216</v>
      </c>
      <c r="C23" s="185"/>
      <c r="D23" s="185"/>
      <c r="E23" s="185"/>
      <c r="F23" s="185"/>
      <c r="G23" s="185"/>
      <c r="H23" s="185"/>
      <c r="I23" s="185"/>
      <c r="J23" s="185"/>
      <c r="K23" s="185"/>
      <c r="L23" s="185"/>
      <c r="M23" s="185"/>
    </row>
    <row r="24" spans="1:13">
      <c r="A24" s="10" t="s">
        <v>22</v>
      </c>
      <c r="B24" s="164">
        <v>45299</v>
      </c>
      <c r="C24" s="165"/>
      <c r="D24" s="165"/>
      <c r="E24" s="165"/>
      <c r="F24" s="165"/>
      <c r="G24" s="165"/>
      <c r="H24" s="165"/>
      <c r="I24" s="165"/>
      <c r="J24" s="165"/>
      <c r="K24" s="165"/>
      <c r="L24" s="165"/>
      <c r="M24" s="165"/>
    </row>
    <row r="25" spans="1:13" ht="14.25" customHeight="1">
      <c r="A25" s="186" t="s">
        <v>23</v>
      </c>
      <c r="B25" s="187"/>
      <c r="C25" s="187"/>
      <c r="D25" s="187"/>
      <c r="E25" s="187"/>
      <c r="F25" s="187"/>
      <c r="G25" s="187"/>
      <c r="H25" s="187"/>
      <c r="I25" s="187"/>
      <c r="J25" s="187"/>
      <c r="K25" s="187"/>
      <c r="L25" s="187"/>
      <c r="M25" s="187"/>
    </row>
    <row r="26" spans="1:13">
      <c r="A26" s="10" t="s">
        <v>20</v>
      </c>
      <c r="B26" s="165" t="s">
        <v>217</v>
      </c>
      <c r="C26" s="165"/>
      <c r="D26" s="165"/>
      <c r="E26" s="165"/>
      <c r="F26" s="165"/>
      <c r="G26" s="165"/>
      <c r="H26" s="165"/>
      <c r="I26" s="165"/>
      <c r="J26" s="165"/>
      <c r="K26" s="165"/>
      <c r="L26" s="165"/>
      <c r="M26" s="165"/>
    </row>
    <row r="27" spans="1:13">
      <c r="A27" s="10" t="s">
        <v>21</v>
      </c>
      <c r="B27" s="165" t="s">
        <v>218</v>
      </c>
      <c r="C27" s="165"/>
      <c r="D27" s="165"/>
      <c r="E27" s="165"/>
      <c r="F27" s="165"/>
      <c r="G27" s="165"/>
      <c r="H27" s="165"/>
      <c r="I27" s="165"/>
      <c r="J27" s="165"/>
      <c r="K27" s="165"/>
      <c r="L27" s="165"/>
      <c r="M27" s="165"/>
    </row>
    <row r="28" spans="1:13">
      <c r="A28" s="10" t="s">
        <v>22</v>
      </c>
      <c r="B28" s="164">
        <v>45299</v>
      </c>
      <c r="C28" s="165"/>
      <c r="D28" s="165"/>
      <c r="E28" s="165"/>
      <c r="F28" s="165"/>
      <c r="G28" s="165"/>
      <c r="H28" s="165"/>
      <c r="I28" s="165"/>
      <c r="J28" s="165"/>
      <c r="K28" s="165"/>
      <c r="L28" s="165"/>
      <c r="M28" s="165"/>
    </row>
    <row r="29" spans="1:13">
      <c r="A29" s="1"/>
    </row>
    <row r="30" spans="1:13" ht="14.25" customHeight="1">
      <c r="A30" s="162" t="s">
        <v>24</v>
      </c>
      <c r="B30" s="163"/>
      <c r="C30" s="163"/>
      <c r="D30" s="163"/>
      <c r="E30" s="163"/>
      <c r="F30" s="163"/>
      <c r="G30" s="163"/>
      <c r="H30" s="163"/>
      <c r="I30" s="163"/>
      <c r="J30" s="163"/>
      <c r="K30" s="163"/>
      <c r="L30" s="163"/>
      <c r="M30" s="163"/>
    </row>
    <row r="31" spans="1:13" ht="14.25" customHeight="1">
      <c r="A31" s="162" t="s">
        <v>25</v>
      </c>
      <c r="B31" s="163"/>
      <c r="C31" s="163"/>
      <c r="D31" s="163"/>
      <c r="E31" s="163"/>
      <c r="F31" s="163"/>
      <c r="G31" s="163"/>
      <c r="H31" s="163"/>
      <c r="I31" s="163"/>
      <c r="J31" s="163"/>
      <c r="K31" s="163"/>
      <c r="L31" s="163"/>
      <c r="M31" s="163"/>
    </row>
    <row r="32" spans="1:13" ht="14.25" customHeight="1">
      <c r="A32" s="10" t="s">
        <v>26</v>
      </c>
      <c r="B32" s="164">
        <v>44927</v>
      </c>
      <c r="C32" s="165"/>
      <c r="D32" s="165"/>
      <c r="E32" s="165"/>
      <c r="F32" s="165"/>
      <c r="G32" s="165"/>
      <c r="H32" s="165"/>
      <c r="I32" s="165"/>
      <c r="J32" s="165"/>
      <c r="K32" s="165"/>
      <c r="L32" s="165"/>
      <c r="M32" s="165"/>
    </row>
    <row r="33" spans="1:13" ht="14.25" customHeight="1">
      <c r="A33" s="10" t="s">
        <v>27</v>
      </c>
      <c r="B33" s="164">
        <v>45291</v>
      </c>
      <c r="C33" s="165"/>
      <c r="D33" s="165"/>
      <c r="E33" s="165"/>
      <c r="F33" s="165"/>
      <c r="G33" s="165"/>
      <c r="H33" s="165"/>
      <c r="I33" s="165"/>
      <c r="J33" s="165"/>
      <c r="K33" s="165"/>
      <c r="L33" s="165"/>
      <c r="M33" s="165"/>
    </row>
    <row r="34" spans="1:13">
      <c r="A34" s="1"/>
    </row>
    <row r="35" spans="1:13">
      <c r="A35" s="2" t="s">
        <v>28</v>
      </c>
    </row>
    <row r="36" spans="1:13" ht="42" customHeight="1">
      <c r="A36" s="61" t="s">
        <v>29</v>
      </c>
      <c r="B36" s="62"/>
      <c r="C36" s="63"/>
      <c r="D36" s="166" t="s">
        <v>30</v>
      </c>
      <c r="E36" s="167"/>
      <c r="F36" s="167"/>
      <c r="G36" s="167"/>
      <c r="H36" s="167"/>
      <c r="I36" s="167"/>
      <c r="J36" s="167"/>
      <c r="K36" s="167"/>
      <c r="L36" s="167"/>
      <c r="M36" s="168"/>
    </row>
    <row r="37" spans="1:13">
      <c r="A37" s="172" t="s">
        <v>260</v>
      </c>
      <c r="B37" s="173"/>
      <c r="C37" s="174"/>
      <c r="D37" s="169" t="s">
        <v>254</v>
      </c>
      <c r="E37" s="170"/>
      <c r="F37" s="170"/>
      <c r="G37" s="170"/>
      <c r="H37" s="170"/>
      <c r="I37" s="170"/>
      <c r="J37" s="170"/>
      <c r="K37" s="170"/>
      <c r="L37" s="170"/>
      <c r="M37" s="171"/>
    </row>
    <row r="38" spans="1:13">
      <c r="A38" s="175"/>
      <c r="B38" s="176"/>
      <c r="C38" s="177"/>
      <c r="D38" s="169" t="s">
        <v>255</v>
      </c>
      <c r="E38" s="170"/>
      <c r="F38" s="170"/>
      <c r="G38" s="170"/>
      <c r="H38" s="170"/>
      <c r="I38" s="170"/>
      <c r="J38" s="170"/>
      <c r="K38" s="170"/>
      <c r="L38" s="170"/>
      <c r="M38" s="171"/>
    </row>
    <row r="39" spans="1:13">
      <c r="A39" s="175"/>
      <c r="B39" s="176"/>
      <c r="C39" s="177"/>
      <c r="D39" s="169" t="s">
        <v>256</v>
      </c>
      <c r="E39" s="170"/>
      <c r="F39" s="170"/>
      <c r="G39" s="170"/>
      <c r="H39" s="170"/>
      <c r="I39" s="170"/>
      <c r="J39" s="170"/>
      <c r="K39" s="170"/>
      <c r="L39" s="170"/>
      <c r="M39" s="171"/>
    </row>
    <row r="40" spans="1:13" ht="21" customHeight="1">
      <c r="A40" s="175"/>
      <c r="B40" s="176"/>
      <c r="C40" s="177"/>
      <c r="D40" s="169" t="s">
        <v>257</v>
      </c>
      <c r="E40" s="170"/>
      <c r="F40" s="170"/>
      <c r="G40" s="170"/>
      <c r="H40" s="170"/>
      <c r="I40" s="170"/>
      <c r="J40" s="170"/>
      <c r="K40" s="170"/>
      <c r="L40" s="170"/>
      <c r="M40" s="171"/>
    </row>
    <row r="41" spans="1:13">
      <c r="A41" s="175"/>
      <c r="B41" s="176"/>
      <c r="C41" s="177"/>
      <c r="D41" s="169" t="s">
        <v>258</v>
      </c>
      <c r="E41" s="170"/>
      <c r="F41" s="170"/>
      <c r="G41" s="170"/>
      <c r="H41" s="170"/>
      <c r="I41" s="170"/>
      <c r="J41" s="170"/>
      <c r="K41" s="170"/>
      <c r="L41" s="170"/>
      <c r="M41" s="171"/>
    </row>
    <row r="42" spans="1:13">
      <c r="A42" s="178"/>
      <c r="B42" s="179"/>
      <c r="C42" s="180"/>
      <c r="D42" s="169" t="s">
        <v>259</v>
      </c>
      <c r="E42" s="170"/>
      <c r="F42" s="170"/>
      <c r="G42" s="170"/>
      <c r="H42" s="170"/>
      <c r="I42" s="170"/>
      <c r="J42" s="170"/>
      <c r="K42" s="170"/>
      <c r="L42" s="170"/>
      <c r="M42" s="171"/>
    </row>
    <row r="43" spans="1:13">
      <c r="A43" s="1"/>
    </row>
    <row r="44" spans="1:13">
      <c r="A44" s="2" t="s">
        <v>31</v>
      </c>
      <c r="B44" s="11"/>
      <c r="C44" s="11"/>
      <c r="D44" s="11"/>
      <c r="E44" s="11"/>
      <c r="F44" s="11"/>
      <c r="G44" s="11"/>
      <c r="H44" s="11"/>
      <c r="I44" s="11"/>
      <c r="J44" s="11"/>
      <c r="K44" s="11"/>
      <c r="L44" s="11"/>
      <c r="M44" s="11"/>
    </row>
    <row r="45" spans="1:13" ht="33" customHeight="1">
      <c r="A45" s="61" t="s">
        <v>189</v>
      </c>
      <c r="B45" s="167"/>
      <c r="C45" s="167"/>
      <c r="D45" s="167"/>
      <c r="E45" s="167"/>
      <c r="F45" s="167"/>
      <c r="G45" s="167"/>
      <c r="H45" s="167"/>
      <c r="I45" s="167"/>
      <c r="J45" s="167"/>
      <c r="K45" s="167"/>
      <c r="L45" s="167"/>
      <c r="M45" s="168"/>
    </row>
    <row r="46" spans="1:13" ht="27.75" customHeight="1">
      <c r="A46" s="59" t="s">
        <v>261</v>
      </c>
      <c r="B46" s="59"/>
      <c r="C46" s="59"/>
      <c r="D46" s="59"/>
      <c r="E46" s="59"/>
      <c r="F46" s="59"/>
      <c r="G46" s="59"/>
      <c r="H46" s="59"/>
      <c r="I46" s="59"/>
      <c r="J46" s="59"/>
      <c r="K46" s="59"/>
      <c r="L46" s="59"/>
      <c r="M46" s="59"/>
    </row>
    <row r="47" spans="1:13">
      <c r="A47" s="59"/>
      <c r="B47" s="59"/>
      <c r="C47" s="59"/>
      <c r="D47" s="59"/>
      <c r="E47" s="59"/>
      <c r="F47" s="59"/>
      <c r="G47" s="59"/>
      <c r="H47" s="59"/>
      <c r="I47" s="59"/>
      <c r="J47" s="59"/>
      <c r="K47" s="59"/>
      <c r="L47" s="59"/>
      <c r="M47" s="59"/>
    </row>
    <row r="48" spans="1:13">
      <c r="A48" s="59"/>
      <c r="B48" s="59"/>
      <c r="C48" s="59"/>
      <c r="D48" s="59"/>
      <c r="E48" s="59"/>
      <c r="F48" s="59"/>
      <c r="G48" s="59"/>
      <c r="H48" s="59"/>
      <c r="I48" s="59"/>
      <c r="J48" s="59"/>
      <c r="K48" s="59"/>
      <c r="L48" s="59"/>
      <c r="M48" s="59"/>
    </row>
    <row r="49" spans="1:15">
      <c r="A49" s="1"/>
    </row>
    <row r="50" spans="1:15">
      <c r="A50" s="2" t="s">
        <v>32</v>
      </c>
    </row>
    <row r="51" spans="1:15" ht="30.6">
      <c r="A51" s="3" t="s">
        <v>33</v>
      </c>
      <c r="B51" s="138" t="s">
        <v>34</v>
      </c>
      <c r="C51" s="193"/>
      <c r="D51" s="139"/>
      <c r="E51" s="64" t="s">
        <v>35</v>
      </c>
      <c r="F51" s="64"/>
      <c r="G51" s="64"/>
      <c r="H51" s="74" t="s">
        <v>36</v>
      </c>
      <c r="I51" s="194" t="s">
        <v>37</v>
      </c>
      <c r="J51" s="195"/>
      <c r="K51" s="76" t="s">
        <v>38</v>
      </c>
      <c r="L51" s="77"/>
      <c r="M51" s="74" t="s">
        <v>39</v>
      </c>
    </row>
    <row r="52" spans="1:15" ht="20.399999999999999">
      <c r="A52" s="3" t="s">
        <v>262</v>
      </c>
      <c r="B52" s="3" t="s">
        <v>40</v>
      </c>
      <c r="C52" s="138" t="s">
        <v>41</v>
      </c>
      <c r="D52" s="139"/>
      <c r="E52" s="4" t="s">
        <v>42</v>
      </c>
      <c r="F52" s="64" t="s">
        <v>43</v>
      </c>
      <c r="G52" s="64"/>
      <c r="H52" s="75"/>
      <c r="I52" s="3" t="s">
        <v>44</v>
      </c>
      <c r="J52" s="3" t="s">
        <v>45</v>
      </c>
      <c r="K52" s="78"/>
      <c r="L52" s="79"/>
      <c r="M52" s="75"/>
    </row>
    <row r="53" spans="1:15" ht="69" customHeight="1">
      <c r="A53" s="150" t="s">
        <v>335</v>
      </c>
      <c r="B53" s="12" t="s">
        <v>337</v>
      </c>
      <c r="C53" s="149" t="s">
        <v>336</v>
      </c>
      <c r="D53" s="150"/>
      <c r="E53" s="12">
        <v>1</v>
      </c>
      <c r="F53" s="145" t="s">
        <v>264</v>
      </c>
      <c r="G53" s="146"/>
      <c r="H53" s="13" t="s">
        <v>263</v>
      </c>
      <c r="I53" s="14">
        <v>1</v>
      </c>
      <c r="J53" s="14">
        <v>1</v>
      </c>
      <c r="K53" s="148" t="s">
        <v>280</v>
      </c>
      <c r="L53" s="148"/>
      <c r="M53" s="157" t="s">
        <v>284</v>
      </c>
    </row>
    <row r="54" spans="1:15" ht="75" customHeight="1">
      <c r="A54" s="152"/>
      <c r="B54" s="12" t="s">
        <v>337</v>
      </c>
      <c r="C54" s="151"/>
      <c r="D54" s="152"/>
      <c r="E54" s="12">
        <v>2</v>
      </c>
      <c r="F54" s="145" t="s">
        <v>266</v>
      </c>
      <c r="G54" s="146"/>
      <c r="H54" s="13" t="s">
        <v>265</v>
      </c>
      <c r="I54" s="14">
        <v>1</v>
      </c>
      <c r="J54" s="14">
        <v>1</v>
      </c>
      <c r="K54" s="148" t="s">
        <v>281</v>
      </c>
      <c r="L54" s="148"/>
      <c r="M54" s="158"/>
    </row>
    <row r="55" spans="1:15" ht="97.5" customHeight="1">
      <c r="A55" s="154"/>
      <c r="B55" s="12" t="s">
        <v>337</v>
      </c>
      <c r="C55" s="153"/>
      <c r="D55" s="154"/>
      <c r="E55" s="12">
        <v>3</v>
      </c>
      <c r="F55" s="145" t="s">
        <v>268</v>
      </c>
      <c r="G55" s="146"/>
      <c r="H55" s="13" t="s">
        <v>267</v>
      </c>
      <c r="I55" s="14">
        <v>1</v>
      </c>
      <c r="J55" s="14">
        <v>1</v>
      </c>
      <c r="K55" s="147" t="s">
        <v>346</v>
      </c>
      <c r="L55" s="147"/>
      <c r="M55" s="159"/>
    </row>
    <row r="56" spans="1:15" ht="100.5" customHeight="1">
      <c r="A56" s="142" t="s">
        <v>339</v>
      </c>
      <c r="B56" s="12" t="s">
        <v>337</v>
      </c>
      <c r="C56" s="149" t="s">
        <v>340</v>
      </c>
      <c r="D56" s="150"/>
      <c r="E56" s="12">
        <v>4</v>
      </c>
      <c r="F56" s="145" t="s">
        <v>270</v>
      </c>
      <c r="G56" s="146"/>
      <c r="H56" s="15" t="s">
        <v>269</v>
      </c>
      <c r="I56" s="14">
        <v>0.95</v>
      </c>
      <c r="J56" s="14">
        <v>0.59</v>
      </c>
      <c r="K56" s="155" t="s">
        <v>351</v>
      </c>
      <c r="L56" s="156"/>
      <c r="M56" s="142" t="s">
        <v>283</v>
      </c>
    </row>
    <row r="57" spans="1:15" ht="99.75" customHeight="1">
      <c r="A57" s="143"/>
      <c r="B57" s="12" t="s">
        <v>337</v>
      </c>
      <c r="C57" s="151"/>
      <c r="D57" s="152"/>
      <c r="E57" s="12">
        <v>5</v>
      </c>
      <c r="F57" s="145" t="s">
        <v>271</v>
      </c>
      <c r="G57" s="146"/>
      <c r="H57" s="13" t="s">
        <v>272</v>
      </c>
      <c r="I57" s="14">
        <v>0.7</v>
      </c>
      <c r="J57" s="47">
        <v>0.96799999999999997</v>
      </c>
      <c r="K57" s="155" t="s">
        <v>347</v>
      </c>
      <c r="L57" s="156"/>
      <c r="M57" s="160"/>
    </row>
    <row r="58" spans="1:15" ht="104.25" customHeight="1">
      <c r="A58" s="143"/>
      <c r="B58" s="12" t="s">
        <v>337</v>
      </c>
      <c r="C58" s="151"/>
      <c r="D58" s="152"/>
      <c r="E58" s="12">
        <v>6</v>
      </c>
      <c r="F58" s="145" t="s">
        <v>273</v>
      </c>
      <c r="G58" s="146"/>
      <c r="H58" s="13" t="s">
        <v>274</v>
      </c>
      <c r="I58" s="14">
        <v>1</v>
      </c>
      <c r="J58" s="14">
        <v>1</v>
      </c>
      <c r="K58" s="155" t="s">
        <v>343</v>
      </c>
      <c r="L58" s="156"/>
      <c r="M58" s="160"/>
    </row>
    <row r="59" spans="1:15" ht="84.75" customHeight="1">
      <c r="A59" s="144"/>
      <c r="B59" s="12" t="s">
        <v>337</v>
      </c>
      <c r="C59" s="153"/>
      <c r="D59" s="154"/>
      <c r="E59" s="12">
        <v>7</v>
      </c>
      <c r="F59" s="145" t="s">
        <v>276</v>
      </c>
      <c r="G59" s="146"/>
      <c r="H59" s="13" t="s">
        <v>275</v>
      </c>
      <c r="I59" s="14">
        <v>0.6</v>
      </c>
      <c r="J59" s="14">
        <v>1</v>
      </c>
      <c r="K59" s="155" t="s">
        <v>348</v>
      </c>
      <c r="L59" s="156"/>
      <c r="M59" s="161"/>
    </row>
    <row r="60" spans="1:15" ht="90" customHeight="1">
      <c r="A60" s="142" t="s">
        <v>341</v>
      </c>
      <c r="B60" s="12" t="s">
        <v>337</v>
      </c>
      <c r="C60" s="149" t="s">
        <v>342</v>
      </c>
      <c r="D60" s="150"/>
      <c r="E60" s="12">
        <v>8</v>
      </c>
      <c r="F60" s="145" t="s">
        <v>278</v>
      </c>
      <c r="G60" s="146"/>
      <c r="H60" s="13" t="s">
        <v>277</v>
      </c>
      <c r="I60" s="14">
        <v>1</v>
      </c>
      <c r="J60" s="14">
        <v>1</v>
      </c>
      <c r="K60" s="148" t="s">
        <v>349</v>
      </c>
      <c r="L60" s="148"/>
      <c r="M60" s="142" t="s">
        <v>282</v>
      </c>
    </row>
    <row r="61" spans="1:15" ht="120" customHeight="1">
      <c r="A61" s="144"/>
      <c r="B61" s="12" t="s">
        <v>337</v>
      </c>
      <c r="C61" s="153"/>
      <c r="D61" s="154"/>
      <c r="E61" s="12">
        <v>9</v>
      </c>
      <c r="F61" s="145" t="s">
        <v>279</v>
      </c>
      <c r="G61" s="146"/>
      <c r="H61" s="13" t="s">
        <v>352</v>
      </c>
      <c r="I61" s="14">
        <v>0.9</v>
      </c>
      <c r="J61" s="14">
        <v>0.93</v>
      </c>
      <c r="K61" s="148" t="s">
        <v>350</v>
      </c>
      <c r="L61" s="148"/>
      <c r="M61" s="144"/>
      <c r="O61" s="5">
        <f>90*0.16</f>
        <v>14.4</v>
      </c>
    </row>
    <row r="62" spans="1:15" ht="20.25" customHeight="1">
      <c r="A62" s="2" t="s">
        <v>46</v>
      </c>
      <c r="B62" s="16"/>
      <c r="C62" s="17"/>
      <c r="D62" s="17"/>
      <c r="E62" s="17"/>
      <c r="F62" s="18"/>
      <c r="G62" s="18"/>
      <c r="H62" s="18"/>
      <c r="I62" s="18"/>
      <c r="J62" s="46"/>
      <c r="K62" s="18"/>
      <c r="L62" s="18"/>
      <c r="M62" s="18"/>
    </row>
    <row r="63" spans="1:15" ht="20.25" customHeight="1">
      <c r="A63" s="2" t="s">
        <v>47</v>
      </c>
      <c r="B63" s="16"/>
      <c r="C63" s="17"/>
      <c r="D63" s="17"/>
      <c r="E63" s="17"/>
      <c r="F63" s="18"/>
      <c r="G63" s="18"/>
      <c r="H63" s="18"/>
      <c r="I63" s="18"/>
      <c r="J63" s="18"/>
      <c r="K63" s="18"/>
      <c r="L63" s="18"/>
      <c r="M63" s="18"/>
    </row>
    <row r="64" spans="1:15" ht="24" customHeight="1">
      <c r="A64" s="64" t="s">
        <v>48</v>
      </c>
      <c r="B64" s="64"/>
      <c r="C64" s="64"/>
      <c r="D64" s="64"/>
      <c r="E64" s="64" t="s">
        <v>49</v>
      </c>
      <c r="F64" s="64"/>
      <c r="G64" s="64"/>
      <c r="H64" s="64"/>
      <c r="I64" s="64" t="s">
        <v>50</v>
      </c>
      <c r="J64" s="64"/>
      <c r="K64" s="64" t="s">
        <v>51</v>
      </c>
      <c r="L64" s="64"/>
      <c r="M64" s="64"/>
    </row>
    <row r="65" spans="1:13" ht="20.25" customHeight="1">
      <c r="A65" s="118" t="s">
        <v>252</v>
      </c>
      <c r="B65" s="118"/>
      <c r="C65" s="118"/>
      <c r="D65" s="118"/>
      <c r="E65" s="118" t="s">
        <v>252</v>
      </c>
      <c r="F65" s="118"/>
      <c r="G65" s="118"/>
      <c r="H65" s="118"/>
      <c r="I65" s="65" t="s">
        <v>252</v>
      </c>
      <c r="J65" s="65"/>
      <c r="K65" s="65" t="s">
        <v>252</v>
      </c>
      <c r="L65" s="65"/>
      <c r="M65" s="65"/>
    </row>
    <row r="66" spans="1:13" ht="20.25" customHeight="1">
      <c r="A66" s="140"/>
      <c r="B66" s="140"/>
      <c r="C66" s="140"/>
      <c r="D66" s="140"/>
      <c r="E66" s="118"/>
      <c r="F66" s="118"/>
      <c r="G66" s="118"/>
      <c r="H66" s="118"/>
      <c r="I66" s="65"/>
      <c r="J66" s="65"/>
      <c r="K66" s="65"/>
      <c r="L66" s="65"/>
      <c r="M66" s="65"/>
    </row>
    <row r="67" spans="1:13" ht="20.25" customHeight="1">
      <c r="A67" s="140"/>
      <c r="B67" s="140"/>
      <c r="C67" s="140"/>
      <c r="D67" s="140"/>
      <c r="E67" s="118"/>
      <c r="F67" s="118"/>
      <c r="G67" s="118"/>
      <c r="H67" s="118"/>
      <c r="I67" s="65"/>
      <c r="J67" s="65"/>
      <c r="K67" s="65"/>
      <c r="L67" s="65"/>
      <c r="M67" s="65"/>
    </row>
    <row r="68" spans="1:13" ht="20.25" customHeight="1">
      <c r="A68" s="140"/>
      <c r="B68" s="140"/>
      <c r="C68" s="140"/>
      <c r="D68" s="140"/>
      <c r="E68" s="118"/>
      <c r="F68" s="118"/>
      <c r="G68" s="118"/>
      <c r="H68" s="118"/>
      <c r="I68" s="65"/>
      <c r="J68" s="65"/>
      <c r="K68" s="65"/>
      <c r="L68" s="65"/>
      <c r="M68" s="65"/>
    </row>
    <row r="69" spans="1:13" ht="20.25" customHeight="1">
      <c r="A69" s="19"/>
      <c r="B69" s="19"/>
      <c r="C69" s="19"/>
      <c r="D69" s="19"/>
      <c r="E69" s="16"/>
      <c r="F69" s="16"/>
      <c r="G69" s="16"/>
      <c r="H69" s="16"/>
      <c r="I69" s="18"/>
      <c r="J69" s="18"/>
      <c r="K69" s="18"/>
      <c r="L69" s="18"/>
      <c r="M69" s="18"/>
    </row>
    <row r="70" spans="1:13" ht="20.25" customHeight="1">
      <c r="A70" s="2" t="s">
        <v>52</v>
      </c>
    </row>
    <row r="71" spans="1:13" ht="41.1" customHeight="1">
      <c r="A71" s="60" t="s">
        <v>53</v>
      </c>
      <c r="B71" s="60"/>
      <c r="C71" s="6" t="s">
        <v>54</v>
      </c>
      <c r="D71" s="60" t="s">
        <v>55</v>
      </c>
      <c r="E71" s="60"/>
      <c r="F71" s="60"/>
      <c r="G71" s="141" t="s">
        <v>56</v>
      </c>
      <c r="H71" s="141"/>
      <c r="I71" s="141"/>
      <c r="J71" s="141"/>
      <c r="K71" s="141"/>
      <c r="L71" s="141" t="s">
        <v>57</v>
      </c>
      <c r="M71" s="141"/>
    </row>
    <row r="72" spans="1:13" ht="27" customHeight="1">
      <c r="A72" s="91" t="s">
        <v>58</v>
      </c>
      <c r="B72" s="91"/>
      <c r="C72" s="48" t="s">
        <v>246</v>
      </c>
      <c r="D72" s="80" t="s">
        <v>250</v>
      </c>
      <c r="E72" s="80"/>
      <c r="F72" s="80"/>
      <c r="G72" s="67" t="s">
        <v>250</v>
      </c>
      <c r="H72" s="68"/>
      <c r="I72" s="68"/>
      <c r="J72" s="68"/>
      <c r="K72" s="69"/>
      <c r="L72" s="67" t="s">
        <v>250</v>
      </c>
      <c r="M72" s="69"/>
    </row>
    <row r="73" spans="1:13" ht="27" customHeight="1">
      <c r="A73" s="91" t="s">
        <v>59</v>
      </c>
      <c r="B73" s="91"/>
      <c r="C73" s="48" t="s">
        <v>246</v>
      </c>
      <c r="D73" s="80" t="s">
        <v>250</v>
      </c>
      <c r="E73" s="80"/>
      <c r="F73" s="80"/>
      <c r="G73" s="67" t="s">
        <v>250</v>
      </c>
      <c r="H73" s="68"/>
      <c r="I73" s="68"/>
      <c r="J73" s="68"/>
      <c r="K73" s="69"/>
      <c r="L73" s="67" t="s">
        <v>250</v>
      </c>
      <c r="M73" s="69"/>
    </row>
    <row r="74" spans="1:13" ht="80.25" customHeight="1">
      <c r="A74" s="91" t="s">
        <v>60</v>
      </c>
      <c r="B74" s="91"/>
      <c r="C74" s="48" t="s">
        <v>247</v>
      </c>
      <c r="D74" s="67" t="s">
        <v>353</v>
      </c>
      <c r="E74" s="68"/>
      <c r="F74" s="69"/>
      <c r="G74" s="67" t="s">
        <v>248</v>
      </c>
      <c r="H74" s="68"/>
      <c r="I74" s="68"/>
      <c r="J74" s="68"/>
      <c r="K74" s="69"/>
      <c r="L74" s="80" t="s">
        <v>354</v>
      </c>
      <c r="M74" s="80"/>
    </row>
    <row r="75" spans="1:13" ht="61.5" customHeight="1">
      <c r="A75" s="91" t="s">
        <v>61</v>
      </c>
      <c r="B75" s="91"/>
      <c r="C75" s="48" t="s">
        <v>247</v>
      </c>
      <c r="D75" s="67" t="s">
        <v>355</v>
      </c>
      <c r="E75" s="68"/>
      <c r="F75" s="69"/>
      <c r="G75" s="67" t="s">
        <v>249</v>
      </c>
      <c r="H75" s="68"/>
      <c r="I75" s="68"/>
      <c r="J75" s="68"/>
      <c r="K75" s="69"/>
      <c r="L75" s="80" t="s">
        <v>338</v>
      </c>
      <c r="M75" s="80"/>
    </row>
    <row r="76" spans="1:13" ht="28.5" customHeight="1">
      <c r="A76" s="91" t="s">
        <v>62</v>
      </c>
      <c r="B76" s="91"/>
      <c r="C76" s="48" t="s">
        <v>246</v>
      </c>
      <c r="D76" s="80" t="s">
        <v>250</v>
      </c>
      <c r="E76" s="80"/>
      <c r="F76" s="80"/>
      <c r="G76" s="67" t="s">
        <v>250</v>
      </c>
      <c r="H76" s="68"/>
      <c r="I76" s="68"/>
      <c r="J76" s="68"/>
      <c r="K76" s="69"/>
      <c r="L76" s="67" t="s">
        <v>250</v>
      </c>
      <c r="M76" s="69"/>
    </row>
    <row r="77" spans="1:13" ht="20.25" customHeight="1">
      <c r="A77" s="19"/>
      <c r="B77" s="19"/>
      <c r="C77" s="19"/>
      <c r="D77" s="19"/>
      <c r="E77" s="16"/>
      <c r="F77" s="16"/>
      <c r="G77" s="16"/>
      <c r="H77" s="16"/>
      <c r="I77" s="18"/>
      <c r="J77" s="18"/>
      <c r="K77" s="18" t="s">
        <v>251</v>
      </c>
      <c r="L77" s="18"/>
      <c r="M77" s="18"/>
    </row>
    <row r="78" spans="1:13" ht="20.25" customHeight="1">
      <c r="A78" s="2" t="s">
        <v>63</v>
      </c>
    </row>
    <row r="79" spans="1:13" ht="40.799999999999997">
      <c r="A79" s="60" t="s">
        <v>64</v>
      </c>
      <c r="B79" s="60"/>
      <c r="C79" s="60"/>
      <c r="D79" s="60"/>
      <c r="E79" s="60"/>
      <c r="F79" s="60"/>
      <c r="G79" s="60"/>
      <c r="H79" s="6" t="s">
        <v>54</v>
      </c>
      <c r="I79" s="6" t="s">
        <v>65</v>
      </c>
      <c r="J79" s="60" t="s">
        <v>66</v>
      </c>
      <c r="K79" s="60"/>
      <c r="L79" s="60"/>
      <c r="M79" s="60"/>
    </row>
    <row r="80" spans="1:13" ht="20.25" customHeight="1">
      <c r="A80" s="91" t="s">
        <v>67</v>
      </c>
      <c r="B80" s="91"/>
      <c r="C80" s="91"/>
      <c r="D80" s="91"/>
      <c r="E80" s="91"/>
      <c r="F80" s="91"/>
      <c r="G80" s="91"/>
      <c r="H80" s="20" t="s">
        <v>246</v>
      </c>
      <c r="I80" s="20" t="s">
        <v>241</v>
      </c>
      <c r="J80" s="65" t="s">
        <v>252</v>
      </c>
      <c r="K80" s="65"/>
      <c r="L80" s="65"/>
      <c r="M80" s="65"/>
    </row>
    <row r="81" spans="1:14" ht="20.25" customHeight="1">
      <c r="A81" s="91" t="s">
        <v>68</v>
      </c>
      <c r="B81" s="91"/>
      <c r="C81" s="91"/>
      <c r="D81" s="91"/>
      <c r="E81" s="91"/>
      <c r="F81" s="91"/>
      <c r="G81" s="91"/>
      <c r="H81" s="20" t="s">
        <v>246</v>
      </c>
      <c r="I81" s="20" t="s">
        <v>241</v>
      </c>
      <c r="J81" s="65" t="s">
        <v>252</v>
      </c>
      <c r="K81" s="65"/>
      <c r="L81" s="65"/>
      <c r="M81" s="65"/>
    </row>
    <row r="82" spans="1:14" ht="20.25" customHeight="1">
      <c r="A82" s="91" t="s">
        <v>69</v>
      </c>
      <c r="B82" s="91"/>
      <c r="C82" s="91"/>
      <c r="D82" s="91" t="s">
        <v>70</v>
      </c>
      <c r="E82" s="91"/>
      <c r="F82" s="91"/>
      <c r="G82" s="91"/>
      <c r="H82" s="20" t="s">
        <v>246</v>
      </c>
      <c r="I82" s="20" t="s">
        <v>241</v>
      </c>
      <c r="J82" s="65" t="s">
        <v>252</v>
      </c>
      <c r="K82" s="65"/>
      <c r="L82" s="65"/>
      <c r="M82" s="65"/>
    </row>
    <row r="83" spans="1:14" ht="20.25" customHeight="1">
      <c r="A83" s="91" t="s">
        <v>71</v>
      </c>
      <c r="B83" s="91"/>
      <c r="C83" s="91"/>
      <c r="D83" s="91" t="s">
        <v>70</v>
      </c>
      <c r="E83" s="91"/>
      <c r="F83" s="91"/>
      <c r="G83" s="91"/>
      <c r="H83" s="20" t="s">
        <v>246</v>
      </c>
      <c r="I83" s="20" t="s">
        <v>241</v>
      </c>
      <c r="J83" s="65" t="s">
        <v>252</v>
      </c>
      <c r="K83" s="65"/>
      <c r="L83" s="65"/>
      <c r="M83" s="65"/>
    </row>
    <row r="84" spans="1:14" ht="20.25" customHeight="1">
      <c r="A84" s="91" t="s">
        <v>72</v>
      </c>
      <c r="B84" s="91"/>
      <c r="C84" s="91"/>
      <c r="D84" s="91" t="s">
        <v>70</v>
      </c>
      <c r="E84" s="91"/>
      <c r="F84" s="91"/>
      <c r="G84" s="91"/>
      <c r="H84" s="20" t="s">
        <v>246</v>
      </c>
      <c r="I84" s="20" t="s">
        <v>241</v>
      </c>
      <c r="J84" s="65" t="s">
        <v>252</v>
      </c>
      <c r="K84" s="65"/>
      <c r="L84" s="65"/>
      <c r="M84" s="65"/>
    </row>
    <row r="85" spans="1:14">
      <c r="A85" s="91" t="s">
        <v>73</v>
      </c>
      <c r="B85" s="91"/>
      <c r="C85" s="91"/>
      <c r="D85" s="91" t="s">
        <v>70</v>
      </c>
      <c r="E85" s="91"/>
      <c r="F85" s="91"/>
      <c r="G85" s="91"/>
      <c r="H85" s="20" t="s">
        <v>246</v>
      </c>
      <c r="I85" s="20" t="s">
        <v>241</v>
      </c>
      <c r="J85" s="65" t="s">
        <v>252</v>
      </c>
      <c r="K85" s="65"/>
      <c r="L85" s="65"/>
      <c r="M85" s="65"/>
    </row>
    <row r="86" spans="1:14">
      <c r="A86" s="91" t="s">
        <v>74</v>
      </c>
      <c r="B86" s="91"/>
      <c r="C86" s="91"/>
      <c r="D86" s="91" t="s">
        <v>70</v>
      </c>
      <c r="E86" s="91"/>
      <c r="F86" s="91"/>
      <c r="G86" s="91"/>
      <c r="H86" s="20" t="s">
        <v>246</v>
      </c>
      <c r="I86" s="20" t="s">
        <v>241</v>
      </c>
      <c r="J86" s="65" t="s">
        <v>252</v>
      </c>
      <c r="K86" s="65"/>
      <c r="L86" s="65"/>
      <c r="M86" s="65"/>
    </row>
    <row r="87" spans="1:14" ht="20.25" customHeight="1">
      <c r="A87" s="19"/>
      <c r="B87" s="19"/>
      <c r="C87" s="19"/>
      <c r="D87" s="19"/>
      <c r="E87" s="16"/>
      <c r="F87" s="16"/>
      <c r="G87" s="16"/>
      <c r="H87" s="16"/>
      <c r="I87" s="18"/>
      <c r="J87" s="18"/>
      <c r="K87" s="18"/>
      <c r="L87" s="18"/>
      <c r="M87" s="18"/>
    </row>
    <row r="88" spans="1:14">
      <c r="A88" s="2" t="s">
        <v>75</v>
      </c>
    </row>
    <row r="89" spans="1:14" ht="40.799999999999997">
      <c r="A89" s="4" t="s">
        <v>76</v>
      </c>
      <c r="B89" s="4" t="s">
        <v>77</v>
      </c>
      <c r="C89" s="64" t="s">
        <v>64</v>
      </c>
      <c r="D89" s="64"/>
      <c r="E89" s="64"/>
      <c r="F89" s="138" t="s">
        <v>190</v>
      </c>
      <c r="G89" s="139"/>
      <c r="H89" s="64" t="s">
        <v>78</v>
      </c>
      <c r="I89" s="64"/>
      <c r="J89" s="64" t="s">
        <v>79</v>
      </c>
      <c r="K89" s="64"/>
      <c r="L89" s="64" t="s">
        <v>80</v>
      </c>
      <c r="M89" s="64"/>
    </row>
    <row r="90" spans="1:14" ht="29.1" customHeight="1">
      <c r="A90" s="118" t="s">
        <v>253</v>
      </c>
      <c r="B90" s="119" t="s">
        <v>246</v>
      </c>
      <c r="C90" s="21" t="s">
        <v>81</v>
      </c>
      <c r="D90" s="107" t="s">
        <v>252</v>
      </c>
      <c r="E90" s="109"/>
      <c r="F90" s="67" t="s">
        <v>252</v>
      </c>
      <c r="G90" s="69"/>
      <c r="H90" s="80" t="s">
        <v>252</v>
      </c>
      <c r="I90" s="80"/>
      <c r="J90" s="80" t="s">
        <v>252</v>
      </c>
      <c r="K90" s="80"/>
      <c r="L90" s="81" t="s">
        <v>252</v>
      </c>
      <c r="M90" s="81"/>
    </row>
    <row r="91" spans="1:14" ht="29.1" customHeight="1">
      <c r="A91" s="118"/>
      <c r="B91" s="119"/>
      <c r="C91" s="22" t="s">
        <v>82</v>
      </c>
      <c r="D91" s="67" t="s">
        <v>252</v>
      </c>
      <c r="E91" s="69"/>
      <c r="F91" s="67" t="s">
        <v>252</v>
      </c>
      <c r="G91" s="69"/>
      <c r="H91" s="80"/>
      <c r="I91" s="80"/>
      <c r="J91" s="80"/>
      <c r="K91" s="80"/>
      <c r="L91" s="81"/>
      <c r="M91" s="81"/>
      <c r="N91" s="5" t="s">
        <v>251</v>
      </c>
    </row>
    <row r="92" spans="1:14" ht="30" customHeight="1">
      <c r="A92" s="118"/>
      <c r="B92" s="119"/>
      <c r="C92" s="22" t="s">
        <v>83</v>
      </c>
      <c r="D92" s="67" t="s">
        <v>252</v>
      </c>
      <c r="E92" s="69"/>
      <c r="F92" s="67" t="s">
        <v>252</v>
      </c>
      <c r="G92" s="69"/>
      <c r="H92" s="80"/>
      <c r="I92" s="80"/>
      <c r="J92" s="80"/>
      <c r="K92" s="80"/>
      <c r="L92" s="81"/>
      <c r="M92" s="81"/>
    </row>
    <row r="93" spans="1:14" ht="20.25" customHeight="1">
      <c r="A93" s="19"/>
      <c r="B93" s="19"/>
      <c r="C93" s="19"/>
      <c r="D93" s="19"/>
      <c r="E93" s="16"/>
      <c r="F93" s="16"/>
      <c r="G93" s="16"/>
      <c r="H93" s="16"/>
      <c r="I93" s="18"/>
      <c r="J93" s="18"/>
      <c r="K93" s="18"/>
      <c r="L93" s="18"/>
      <c r="M93" s="18"/>
    </row>
    <row r="94" spans="1:14">
      <c r="A94" s="2" t="s">
        <v>84</v>
      </c>
    </row>
    <row r="95" spans="1:14" ht="20.399999999999999">
      <c r="A95" s="60" t="s">
        <v>85</v>
      </c>
      <c r="B95" s="60"/>
      <c r="C95" s="60"/>
      <c r="D95" s="60"/>
      <c r="E95" s="60"/>
      <c r="F95" s="60"/>
      <c r="G95" s="60"/>
      <c r="H95" s="6" t="s">
        <v>54</v>
      </c>
      <c r="I95" s="6" t="s">
        <v>86</v>
      </c>
      <c r="J95" s="60" t="s">
        <v>66</v>
      </c>
      <c r="K95" s="60"/>
      <c r="L95" s="60"/>
      <c r="M95" s="60"/>
    </row>
    <row r="96" spans="1:14">
      <c r="A96" s="91" t="s">
        <v>87</v>
      </c>
      <c r="B96" s="91"/>
      <c r="C96" s="91"/>
      <c r="D96" s="91"/>
      <c r="E96" s="91"/>
      <c r="F96" s="91"/>
      <c r="G96" s="91"/>
      <c r="H96" s="20" t="s">
        <v>246</v>
      </c>
      <c r="I96" s="20">
        <v>0</v>
      </c>
      <c r="J96" s="65" t="s">
        <v>252</v>
      </c>
      <c r="K96" s="65"/>
      <c r="L96" s="65"/>
      <c r="M96" s="65"/>
    </row>
    <row r="97" spans="1:13">
      <c r="A97" s="91" t="s">
        <v>88</v>
      </c>
      <c r="B97" s="91"/>
      <c r="C97" s="91"/>
      <c r="D97" s="91"/>
      <c r="E97" s="91"/>
      <c r="F97" s="91"/>
      <c r="G97" s="91"/>
      <c r="H97" s="20" t="s">
        <v>246</v>
      </c>
      <c r="I97" s="20">
        <v>0</v>
      </c>
      <c r="J97" s="65" t="s">
        <v>252</v>
      </c>
      <c r="K97" s="65"/>
      <c r="L97" s="65"/>
      <c r="M97" s="65"/>
    </row>
    <row r="98" spans="1:13">
      <c r="A98" s="91" t="s">
        <v>89</v>
      </c>
      <c r="B98" s="91"/>
      <c r="C98" s="91"/>
      <c r="D98" s="91"/>
      <c r="E98" s="91"/>
      <c r="F98" s="91"/>
      <c r="G98" s="91"/>
      <c r="H98" s="20" t="s">
        <v>246</v>
      </c>
      <c r="I98" s="20">
        <v>0</v>
      </c>
      <c r="J98" s="65" t="s">
        <v>252</v>
      </c>
      <c r="K98" s="65"/>
      <c r="L98" s="65"/>
      <c r="M98" s="65"/>
    </row>
    <row r="99" spans="1:13">
      <c r="A99" s="91" t="s">
        <v>90</v>
      </c>
      <c r="B99" s="91"/>
      <c r="C99" s="91"/>
      <c r="D99" s="91"/>
      <c r="E99" s="91"/>
      <c r="F99" s="91"/>
      <c r="G99" s="91"/>
      <c r="H99" s="20" t="s">
        <v>246</v>
      </c>
      <c r="I99" s="20">
        <v>0</v>
      </c>
      <c r="J99" s="65" t="s">
        <v>252</v>
      </c>
      <c r="K99" s="65"/>
      <c r="L99" s="65"/>
      <c r="M99" s="65"/>
    </row>
    <row r="100" spans="1:13">
      <c r="A100" s="91" t="s">
        <v>74</v>
      </c>
      <c r="B100" s="91"/>
      <c r="C100" s="91"/>
      <c r="D100" s="91"/>
      <c r="E100" s="91"/>
      <c r="F100" s="91"/>
      <c r="G100" s="91"/>
      <c r="H100" s="20" t="s">
        <v>246</v>
      </c>
      <c r="I100" s="20">
        <v>0</v>
      </c>
      <c r="J100" s="65" t="s">
        <v>252</v>
      </c>
      <c r="K100" s="65"/>
      <c r="L100" s="65"/>
      <c r="M100" s="65"/>
    </row>
    <row r="101" spans="1:13" ht="20.25" customHeight="1">
      <c r="A101" s="19"/>
      <c r="B101" s="19"/>
      <c r="C101" s="19"/>
      <c r="D101" s="19"/>
      <c r="E101" s="16"/>
      <c r="F101" s="16"/>
      <c r="G101" s="16"/>
      <c r="H101" s="16"/>
      <c r="I101" s="18"/>
      <c r="J101" s="18"/>
      <c r="K101" s="18"/>
      <c r="L101" s="18"/>
      <c r="M101" s="18"/>
    </row>
    <row r="102" spans="1:13">
      <c r="A102" s="2" t="s">
        <v>91</v>
      </c>
    </row>
    <row r="103" spans="1:13">
      <c r="A103" s="2" t="s">
        <v>92</v>
      </c>
    </row>
    <row r="104" spans="1:13" ht="42" customHeight="1">
      <c r="A104" s="64" t="s">
        <v>93</v>
      </c>
      <c r="B104" s="64"/>
      <c r="C104" s="64"/>
      <c r="D104" s="4" t="s">
        <v>54</v>
      </c>
      <c r="E104" s="64" t="s">
        <v>94</v>
      </c>
      <c r="F104" s="64"/>
      <c r="G104" s="64"/>
      <c r="H104" s="64"/>
      <c r="I104" s="64" t="s">
        <v>66</v>
      </c>
      <c r="J104" s="64"/>
      <c r="K104" s="64"/>
      <c r="L104" s="64" t="s">
        <v>95</v>
      </c>
      <c r="M104" s="64"/>
    </row>
    <row r="105" spans="1:13" ht="43.5" customHeight="1">
      <c r="A105" s="137" t="s">
        <v>96</v>
      </c>
      <c r="B105" s="137"/>
      <c r="C105" s="137"/>
      <c r="D105" s="49" t="s">
        <v>247</v>
      </c>
      <c r="E105" s="80" t="s">
        <v>289</v>
      </c>
      <c r="F105" s="80"/>
      <c r="G105" s="80"/>
      <c r="H105" s="80"/>
      <c r="I105" s="196" t="s">
        <v>323</v>
      </c>
      <c r="J105" s="110"/>
      <c r="K105" s="110"/>
      <c r="L105" s="65" t="s">
        <v>290</v>
      </c>
      <c r="M105" s="65"/>
    </row>
    <row r="106" spans="1:13" ht="56.25" customHeight="1">
      <c r="A106" s="137" t="s">
        <v>97</v>
      </c>
      <c r="B106" s="137"/>
      <c r="C106" s="137"/>
      <c r="D106" s="49" t="s">
        <v>247</v>
      </c>
      <c r="E106" s="80" t="s">
        <v>291</v>
      </c>
      <c r="F106" s="80"/>
      <c r="G106" s="80"/>
      <c r="H106" s="80"/>
      <c r="I106" s="196" t="s">
        <v>330</v>
      </c>
      <c r="J106" s="110"/>
      <c r="K106" s="110"/>
      <c r="L106" s="65" t="s">
        <v>292</v>
      </c>
      <c r="M106" s="65"/>
    </row>
    <row r="107" spans="1:13" ht="55" customHeight="1">
      <c r="A107" s="137" t="s">
        <v>98</v>
      </c>
      <c r="B107" s="137"/>
      <c r="C107" s="137"/>
      <c r="D107" s="49" t="s">
        <v>247</v>
      </c>
      <c r="E107" s="80" t="s">
        <v>344</v>
      </c>
      <c r="F107" s="80"/>
      <c r="G107" s="80"/>
      <c r="H107" s="80"/>
      <c r="I107" s="196" t="s">
        <v>293</v>
      </c>
      <c r="J107" s="110"/>
      <c r="K107" s="110"/>
      <c r="L107" s="65" t="s">
        <v>292</v>
      </c>
      <c r="M107" s="65"/>
    </row>
    <row r="108" spans="1:13">
      <c r="A108" s="2"/>
    </row>
    <row r="109" spans="1:13">
      <c r="A109" s="2" t="s">
        <v>99</v>
      </c>
    </row>
    <row r="110" spans="1:13" ht="22" customHeight="1">
      <c r="A110" s="64" t="s">
        <v>93</v>
      </c>
      <c r="B110" s="64"/>
      <c r="C110" s="64"/>
      <c r="D110" s="4" t="s">
        <v>54</v>
      </c>
      <c r="E110" s="64" t="s">
        <v>94</v>
      </c>
      <c r="F110" s="64"/>
      <c r="G110" s="64"/>
      <c r="H110" s="64"/>
      <c r="I110" s="64" t="s">
        <v>66</v>
      </c>
      <c r="J110" s="64"/>
      <c r="K110" s="64"/>
      <c r="L110" s="64" t="s">
        <v>95</v>
      </c>
      <c r="M110" s="64"/>
    </row>
    <row r="111" spans="1:13" ht="27.75" customHeight="1">
      <c r="A111" s="137" t="s">
        <v>100</v>
      </c>
      <c r="B111" s="137"/>
      <c r="C111" s="137"/>
      <c r="D111" s="23" t="s">
        <v>247</v>
      </c>
      <c r="E111" s="118" t="s">
        <v>356</v>
      </c>
      <c r="F111" s="118"/>
      <c r="G111" s="118"/>
      <c r="H111" s="118"/>
      <c r="I111" s="196" t="s">
        <v>295</v>
      </c>
      <c r="J111" s="110"/>
      <c r="K111" s="110"/>
      <c r="L111" s="65" t="s">
        <v>292</v>
      </c>
      <c r="M111" s="65"/>
    </row>
    <row r="112" spans="1:13" ht="55" customHeight="1">
      <c r="A112" s="137" t="s">
        <v>101</v>
      </c>
      <c r="B112" s="137"/>
      <c r="C112" s="137"/>
      <c r="D112" s="23" t="s">
        <v>247</v>
      </c>
      <c r="E112" s="118" t="s">
        <v>294</v>
      </c>
      <c r="F112" s="118"/>
      <c r="G112" s="118"/>
      <c r="H112" s="118"/>
      <c r="I112" s="196" t="s">
        <v>296</v>
      </c>
      <c r="J112" s="110"/>
      <c r="K112" s="110"/>
      <c r="L112" s="65" t="s">
        <v>292</v>
      </c>
      <c r="M112" s="65"/>
    </row>
    <row r="113" spans="1:13" ht="41.25" customHeight="1">
      <c r="A113" s="137" t="s">
        <v>102</v>
      </c>
      <c r="B113" s="137"/>
      <c r="C113" s="137"/>
      <c r="D113" s="23" t="s">
        <v>247</v>
      </c>
      <c r="E113" s="118" t="s">
        <v>298</v>
      </c>
      <c r="F113" s="118"/>
      <c r="G113" s="118"/>
      <c r="H113" s="118"/>
      <c r="I113" s="196" t="s">
        <v>297</v>
      </c>
      <c r="J113" s="110"/>
      <c r="K113" s="110"/>
      <c r="L113" s="65" t="s">
        <v>292</v>
      </c>
      <c r="M113" s="65"/>
    </row>
    <row r="114" spans="1:13" ht="54" customHeight="1">
      <c r="A114" s="137" t="s">
        <v>103</v>
      </c>
      <c r="B114" s="137"/>
      <c r="C114" s="137"/>
      <c r="D114" s="23" t="s">
        <v>247</v>
      </c>
      <c r="E114" s="118" t="s">
        <v>300</v>
      </c>
      <c r="F114" s="118"/>
      <c r="G114" s="118"/>
      <c r="H114" s="118"/>
      <c r="I114" s="196" t="s">
        <v>299</v>
      </c>
      <c r="J114" s="110"/>
      <c r="K114" s="110"/>
      <c r="L114" s="65" t="s">
        <v>292</v>
      </c>
      <c r="M114" s="65"/>
    </row>
    <row r="115" spans="1:13" ht="42" customHeight="1">
      <c r="A115" s="137" t="s">
        <v>104</v>
      </c>
      <c r="B115" s="137"/>
      <c r="C115" s="137"/>
      <c r="D115" s="23" t="s">
        <v>246</v>
      </c>
      <c r="E115" s="110" t="s">
        <v>236</v>
      </c>
      <c r="F115" s="110"/>
      <c r="G115" s="110"/>
      <c r="H115" s="110"/>
      <c r="I115" s="65" t="s">
        <v>236</v>
      </c>
      <c r="J115" s="65"/>
      <c r="K115" s="65"/>
      <c r="L115" s="65" t="s">
        <v>236</v>
      </c>
      <c r="M115" s="65"/>
    </row>
    <row r="116" spans="1:13" ht="15.75" customHeight="1"/>
    <row r="117" spans="1:13" ht="15.75" customHeight="1">
      <c r="A117" s="2" t="s">
        <v>105</v>
      </c>
    </row>
    <row r="118" spans="1:13" ht="35.1" customHeight="1">
      <c r="A118" s="64" t="s">
        <v>93</v>
      </c>
      <c r="B118" s="64"/>
      <c r="C118" s="64"/>
      <c r="D118" s="4" t="s">
        <v>54</v>
      </c>
      <c r="E118" s="64" t="s">
        <v>94</v>
      </c>
      <c r="F118" s="64"/>
      <c r="G118" s="64"/>
      <c r="H118" s="64"/>
      <c r="I118" s="64" t="s">
        <v>66</v>
      </c>
      <c r="J118" s="64"/>
      <c r="K118" s="64"/>
      <c r="L118" s="64" t="s">
        <v>95</v>
      </c>
      <c r="M118" s="64"/>
    </row>
    <row r="119" spans="1:13" ht="25" customHeight="1">
      <c r="A119" s="137" t="s">
        <v>106</v>
      </c>
      <c r="B119" s="137"/>
      <c r="C119" s="137"/>
      <c r="D119" s="49" t="s">
        <v>247</v>
      </c>
      <c r="E119" s="118" t="s">
        <v>301</v>
      </c>
      <c r="F119" s="118"/>
      <c r="G119" s="118"/>
      <c r="H119" s="118"/>
      <c r="I119" s="196" t="s">
        <v>296</v>
      </c>
      <c r="J119" s="110"/>
      <c r="K119" s="110"/>
      <c r="L119" s="81" t="s">
        <v>292</v>
      </c>
      <c r="M119" s="81"/>
    </row>
    <row r="120" spans="1:13" ht="76" customHeight="1">
      <c r="A120" s="137" t="s">
        <v>107</v>
      </c>
      <c r="B120" s="137"/>
      <c r="C120" s="137"/>
      <c r="D120" s="49" t="s">
        <v>247</v>
      </c>
      <c r="E120" s="118" t="s">
        <v>357</v>
      </c>
      <c r="F120" s="118"/>
      <c r="G120" s="118"/>
      <c r="H120" s="118"/>
      <c r="I120" s="196" t="s">
        <v>302</v>
      </c>
      <c r="J120" s="110"/>
      <c r="K120" s="110"/>
      <c r="L120" s="81" t="s">
        <v>292</v>
      </c>
      <c r="M120" s="81"/>
    </row>
    <row r="121" spans="1:13" ht="57" customHeight="1">
      <c r="A121" s="137" t="s">
        <v>108</v>
      </c>
      <c r="B121" s="137"/>
      <c r="C121" s="137"/>
      <c r="D121" s="49" t="s">
        <v>303</v>
      </c>
      <c r="E121" s="118" t="s">
        <v>345</v>
      </c>
      <c r="F121" s="118"/>
      <c r="G121" s="118"/>
      <c r="H121" s="118"/>
      <c r="I121" s="196" t="s">
        <v>304</v>
      </c>
      <c r="J121" s="110"/>
      <c r="K121" s="110"/>
      <c r="L121" s="81" t="s">
        <v>292</v>
      </c>
      <c r="M121" s="81"/>
    </row>
    <row r="122" spans="1:13" ht="43" customHeight="1">
      <c r="A122" s="137" t="s">
        <v>109</v>
      </c>
      <c r="B122" s="137"/>
      <c r="C122" s="137"/>
      <c r="D122" s="49" t="s">
        <v>246</v>
      </c>
      <c r="E122" s="80" t="s">
        <v>236</v>
      </c>
      <c r="F122" s="80"/>
      <c r="G122" s="80"/>
      <c r="H122" s="80"/>
      <c r="I122" s="80" t="s">
        <v>236</v>
      </c>
      <c r="J122" s="80"/>
      <c r="K122" s="80"/>
      <c r="L122" s="81" t="s">
        <v>292</v>
      </c>
      <c r="M122" s="81"/>
    </row>
    <row r="123" spans="1:13" ht="43" customHeight="1">
      <c r="A123" s="137" t="s">
        <v>110</v>
      </c>
      <c r="B123" s="137"/>
      <c r="C123" s="137"/>
      <c r="D123" s="49" t="s">
        <v>246</v>
      </c>
      <c r="E123" s="80" t="s">
        <v>236</v>
      </c>
      <c r="F123" s="80"/>
      <c r="G123" s="80"/>
      <c r="H123" s="80"/>
      <c r="I123" s="80" t="s">
        <v>236</v>
      </c>
      <c r="J123" s="80"/>
      <c r="K123" s="80"/>
      <c r="L123" s="81" t="s">
        <v>292</v>
      </c>
      <c r="M123" s="81"/>
    </row>
    <row r="124" spans="1:13" ht="43" customHeight="1">
      <c r="A124" s="137" t="s">
        <v>111</v>
      </c>
      <c r="B124" s="137"/>
      <c r="C124" s="137"/>
      <c r="D124" s="49" t="s">
        <v>247</v>
      </c>
      <c r="E124" s="118" t="s">
        <v>358</v>
      </c>
      <c r="F124" s="118"/>
      <c r="G124" s="118"/>
      <c r="H124" s="118"/>
      <c r="I124" s="196" t="s">
        <v>331</v>
      </c>
      <c r="J124" s="110"/>
      <c r="K124" s="110"/>
      <c r="L124" s="81" t="s">
        <v>292</v>
      </c>
      <c r="M124" s="81"/>
    </row>
    <row r="125" spans="1:13" ht="55.5" customHeight="1">
      <c r="A125" s="137" t="s">
        <v>112</v>
      </c>
      <c r="B125" s="137"/>
      <c r="C125" s="137"/>
      <c r="D125" s="49" t="s">
        <v>246</v>
      </c>
      <c r="E125" s="80" t="s">
        <v>236</v>
      </c>
      <c r="F125" s="80"/>
      <c r="G125" s="80"/>
      <c r="H125" s="80"/>
      <c r="I125" s="80" t="s">
        <v>236</v>
      </c>
      <c r="J125" s="80"/>
      <c r="K125" s="80"/>
      <c r="L125" s="81" t="s">
        <v>292</v>
      </c>
      <c r="M125" s="81"/>
    </row>
    <row r="126" spans="1:13" ht="55.5" customHeight="1">
      <c r="A126" s="137" t="s">
        <v>113</v>
      </c>
      <c r="B126" s="137"/>
      <c r="C126" s="137"/>
      <c r="D126" s="49" t="s">
        <v>246</v>
      </c>
      <c r="E126" s="80" t="s">
        <v>236</v>
      </c>
      <c r="F126" s="80"/>
      <c r="G126" s="80"/>
      <c r="H126" s="80"/>
      <c r="I126" s="80" t="s">
        <v>236</v>
      </c>
      <c r="J126" s="80"/>
      <c r="K126" s="80"/>
      <c r="L126" s="81" t="s">
        <v>292</v>
      </c>
      <c r="M126" s="81"/>
    </row>
    <row r="127" spans="1:13" ht="43" customHeight="1">
      <c r="A127" s="137" t="s">
        <v>114</v>
      </c>
      <c r="B127" s="137"/>
      <c r="C127" s="137"/>
      <c r="D127" s="49" t="s">
        <v>246</v>
      </c>
      <c r="E127" s="80" t="s">
        <v>236</v>
      </c>
      <c r="F127" s="80"/>
      <c r="G127" s="80"/>
      <c r="H127" s="80"/>
      <c r="I127" s="80" t="s">
        <v>236</v>
      </c>
      <c r="J127" s="80"/>
      <c r="K127" s="80"/>
      <c r="L127" s="81" t="s">
        <v>292</v>
      </c>
      <c r="M127" s="81"/>
    </row>
    <row r="128" spans="1:13" ht="15.75" customHeight="1">
      <c r="A128" s="2"/>
    </row>
    <row r="129" spans="1:13" ht="15.75" customHeight="1">
      <c r="A129" s="2" t="s">
        <v>115</v>
      </c>
    </row>
    <row r="130" spans="1:13" ht="35.1" customHeight="1">
      <c r="A130" s="64" t="s">
        <v>93</v>
      </c>
      <c r="B130" s="64"/>
      <c r="C130" s="64"/>
      <c r="D130" s="4" t="s">
        <v>54</v>
      </c>
      <c r="E130" s="64" t="s">
        <v>94</v>
      </c>
      <c r="F130" s="64"/>
      <c r="G130" s="64"/>
      <c r="H130" s="64"/>
      <c r="I130" s="64" t="s">
        <v>66</v>
      </c>
      <c r="J130" s="64"/>
      <c r="K130" s="64"/>
      <c r="L130" s="64" t="s">
        <v>95</v>
      </c>
      <c r="M130" s="64"/>
    </row>
    <row r="131" spans="1:13" ht="25" customHeight="1">
      <c r="A131" s="137" t="s">
        <v>116</v>
      </c>
      <c r="B131" s="137"/>
      <c r="C131" s="137"/>
      <c r="D131" s="50" t="s">
        <v>247</v>
      </c>
      <c r="E131" s="118" t="s">
        <v>359</v>
      </c>
      <c r="F131" s="118"/>
      <c r="G131" s="118"/>
      <c r="H131" s="118"/>
      <c r="I131" s="136" t="s">
        <v>331</v>
      </c>
      <c r="J131" s="110"/>
      <c r="K131" s="110"/>
      <c r="L131" s="81" t="s">
        <v>292</v>
      </c>
      <c r="M131" s="81"/>
    </row>
    <row r="132" spans="1:13" ht="35.1" customHeight="1">
      <c r="A132" s="137" t="s">
        <v>117</v>
      </c>
      <c r="B132" s="137"/>
      <c r="C132" s="137"/>
      <c r="D132" s="48" t="s">
        <v>246</v>
      </c>
      <c r="E132" s="80" t="s">
        <v>236</v>
      </c>
      <c r="F132" s="80"/>
      <c r="G132" s="80"/>
      <c r="H132" s="80"/>
      <c r="I132" s="80" t="s">
        <v>236</v>
      </c>
      <c r="J132" s="80"/>
      <c r="K132" s="80"/>
      <c r="L132" s="81" t="s">
        <v>292</v>
      </c>
      <c r="M132" s="81"/>
    </row>
    <row r="133" spans="1:13" ht="20.25" customHeight="1">
      <c r="A133" s="19"/>
      <c r="B133" s="19"/>
      <c r="C133" s="19"/>
      <c r="D133" s="19"/>
      <c r="E133" s="16"/>
      <c r="F133" s="16"/>
      <c r="G133" s="16"/>
      <c r="H133" s="16"/>
      <c r="I133" s="18"/>
      <c r="J133" s="18"/>
      <c r="K133" s="18"/>
      <c r="L133" s="18"/>
      <c r="M133" s="18"/>
    </row>
    <row r="134" spans="1:13">
      <c r="A134" s="2" t="s">
        <v>118</v>
      </c>
    </row>
    <row r="135" spans="1:13" ht="20.399999999999999">
      <c r="A135" s="60" t="s">
        <v>119</v>
      </c>
      <c r="B135" s="60"/>
      <c r="C135" s="60"/>
      <c r="D135" s="60"/>
      <c r="E135" s="6" t="s">
        <v>120</v>
      </c>
      <c r="F135" s="61" t="s">
        <v>121</v>
      </c>
      <c r="G135" s="62"/>
      <c r="H135" s="63"/>
      <c r="I135" s="61" t="s">
        <v>122</v>
      </c>
      <c r="J135" s="62"/>
      <c r="K135" s="62"/>
      <c r="L135" s="62"/>
      <c r="M135" s="63"/>
    </row>
    <row r="136" spans="1:13">
      <c r="A136" s="82" t="s">
        <v>305</v>
      </c>
      <c r="B136" s="83"/>
      <c r="C136" s="83"/>
      <c r="D136" s="84"/>
      <c r="E136" s="120">
        <v>55</v>
      </c>
      <c r="F136" s="24" t="s">
        <v>123</v>
      </c>
      <c r="G136" s="24" t="s">
        <v>124</v>
      </c>
      <c r="H136" s="24" t="s">
        <v>125</v>
      </c>
      <c r="I136" s="24" t="s">
        <v>126</v>
      </c>
      <c r="J136" s="24" t="s">
        <v>127</v>
      </c>
      <c r="K136" s="24" t="s">
        <v>128</v>
      </c>
      <c r="L136" s="24" t="s">
        <v>129</v>
      </c>
      <c r="M136" s="24" t="s">
        <v>130</v>
      </c>
    </row>
    <row r="137" spans="1:13">
      <c r="A137" s="85"/>
      <c r="B137" s="86"/>
      <c r="C137" s="86"/>
      <c r="D137" s="87"/>
      <c r="E137" s="121"/>
      <c r="F137" s="51">
        <v>39</v>
      </c>
      <c r="G137" s="51">
        <v>16</v>
      </c>
      <c r="H137" s="51"/>
      <c r="I137" s="51"/>
      <c r="J137" s="51">
        <v>55</v>
      </c>
      <c r="K137" s="51"/>
      <c r="L137" s="51"/>
      <c r="M137" s="51"/>
    </row>
    <row r="138" spans="1:13" ht="20.25" customHeight="1">
      <c r="A138" s="19"/>
      <c r="B138" s="19"/>
      <c r="C138" s="19"/>
      <c r="D138" s="19"/>
      <c r="E138" s="16"/>
      <c r="F138" s="16"/>
      <c r="G138" s="16"/>
      <c r="H138" s="16"/>
      <c r="I138" s="18"/>
      <c r="J138" s="18"/>
      <c r="K138" s="18"/>
      <c r="L138" s="18"/>
      <c r="M138" s="18"/>
    </row>
    <row r="139" spans="1:13" ht="15.75" customHeight="1">
      <c r="A139" s="2" t="s">
        <v>131</v>
      </c>
    </row>
    <row r="140" spans="1:13" ht="45" customHeight="1">
      <c r="A140" s="64" t="s">
        <v>132</v>
      </c>
      <c r="B140" s="64"/>
      <c r="C140" s="64"/>
      <c r="D140" s="64"/>
      <c r="E140" s="64"/>
      <c r="F140" s="64"/>
      <c r="G140" s="64" t="s">
        <v>133</v>
      </c>
      <c r="H140" s="64"/>
      <c r="I140" s="64"/>
      <c r="J140" s="64" t="s">
        <v>134</v>
      </c>
      <c r="K140" s="64"/>
      <c r="L140" s="64"/>
      <c r="M140" s="64"/>
    </row>
    <row r="141" spans="1:13" ht="15" customHeight="1">
      <c r="A141" s="58" t="s">
        <v>306</v>
      </c>
      <c r="B141" s="58"/>
      <c r="C141" s="58"/>
      <c r="D141" s="58"/>
      <c r="E141" s="58"/>
      <c r="F141" s="58"/>
      <c r="G141" s="59" t="s">
        <v>247</v>
      </c>
      <c r="H141" s="59"/>
      <c r="I141" s="59"/>
      <c r="J141" s="197" t="s">
        <v>332</v>
      </c>
      <c r="K141" s="95"/>
      <c r="L141" s="95"/>
      <c r="M141" s="96"/>
    </row>
    <row r="142" spans="1:13">
      <c r="A142" s="58" t="s">
        <v>307</v>
      </c>
      <c r="B142" s="58"/>
      <c r="C142" s="58"/>
      <c r="D142" s="58"/>
      <c r="E142" s="58"/>
      <c r="F142" s="58"/>
      <c r="G142" s="59" t="s">
        <v>247</v>
      </c>
      <c r="H142" s="59"/>
      <c r="I142" s="59"/>
      <c r="J142" s="97"/>
      <c r="K142" s="98"/>
      <c r="L142" s="98"/>
      <c r="M142" s="99"/>
    </row>
    <row r="143" spans="1:13">
      <c r="A143" s="58" t="s">
        <v>308</v>
      </c>
      <c r="B143" s="58"/>
      <c r="C143" s="58"/>
      <c r="D143" s="58"/>
      <c r="E143" s="58"/>
      <c r="F143" s="58"/>
      <c r="G143" s="59" t="s">
        <v>247</v>
      </c>
      <c r="H143" s="59"/>
      <c r="I143" s="59"/>
      <c r="J143" s="97"/>
      <c r="K143" s="98"/>
      <c r="L143" s="98"/>
      <c r="M143" s="99"/>
    </row>
    <row r="144" spans="1:13">
      <c r="A144" s="58" t="s">
        <v>309</v>
      </c>
      <c r="B144" s="58"/>
      <c r="C144" s="58"/>
      <c r="D144" s="58"/>
      <c r="E144" s="58"/>
      <c r="F144" s="58"/>
      <c r="G144" s="59" t="s">
        <v>247</v>
      </c>
      <c r="H144" s="59"/>
      <c r="I144" s="59"/>
      <c r="J144" s="97"/>
      <c r="K144" s="98"/>
      <c r="L144" s="98"/>
      <c r="M144" s="99"/>
    </row>
    <row r="145" spans="1:14">
      <c r="A145" s="58" t="s">
        <v>310</v>
      </c>
      <c r="B145" s="58"/>
      <c r="C145" s="58"/>
      <c r="D145" s="58"/>
      <c r="E145" s="58"/>
      <c r="F145" s="58"/>
      <c r="G145" s="59" t="s">
        <v>247</v>
      </c>
      <c r="H145" s="59"/>
      <c r="I145" s="59"/>
      <c r="J145" s="97"/>
      <c r="K145" s="98"/>
      <c r="L145" s="98"/>
      <c r="M145" s="99"/>
    </row>
    <row r="146" spans="1:14">
      <c r="A146" s="58" t="s">
        <v>311</v>
      </c>
      <c r="B146" s="58"/>
      <c r="C146" s="58"/>
      <c r="D146" s="58"/>
      <c r="E146" s="58"/>
      <c r="F146" s="58"/>
      <c r="G146" s="59" t="s">
        <v>247</v>
      </c>
      <c r="H146" s="59"/>
      <c r="I146" s="59"/>
      <c r="J146" s="97"/>
      <c r="K146" s="98"/>
      <c r="L146" s="98"/>
      <c r="M146" s="99"/>
    </row>
    <row r="147" spans="1:14">
      <c r="A147" s="58" t="s">
        <v>312</v>
      </c>
      <c r="B147" s="58"/>
      <c r="C147" s="58"/>
      <c r="D147" s="58"/>
      <c r="E147" s="58"/>
      <c r="F147" s="58"/>
      <c r="G147" s="59" t="s">
        <v>247</v>
      </c>
      <c r="H147" s="59"/>
      <c r="I147" s="59"/>
      <c r="J147" s="97"/>
      <c r="K147" s="98"/>
      <c r="L147" s="98"/>
      <c r="M147" s="99"/>
    </row>
    <row r="148" spans="1:14">
      <c r="A148" s="58" t="s">
        <v>313</v>
      </c>
      <c r="B148" s="58"/>
      <c r="C148" s="58"/>
      <c r="D148" s="58"/>
      <c r="E148" s="58"/>
      <c r="F148" s="58"/>
      <c r="G148" s="59" t="s">
        <v>247</v>
      </c>
      <c r="H148" s="59"/>
      <c r="I148" s="59"/>
      <c r="J148" s="97"/>
      <c r="K148" s="98"/>
      <c r="L148" s="98"/>
      <c r="M148" s="99"/>
    </row>
    <row r="149" spans="1:14">
      <c r="A149" s="58" t="s">
        <v>314</v>
      </c>
      <c r="B149" s="58"/>
      <c r="C149" s="58"/>
      <c r="D149" s="58"/>
      <c r="E149" s="58"/>
      <c r="F149" s="58"/>
      <c r="G149" s="59" t="s">
        <v>247</v>
      </c>
      <c r="H149" s="59"/>
      <c r="I149" s="59"/>
      <c r="J149" s="100"/>
      <c r="K149" s="101"/>
      <c r="L149" s="101"/>
      <c r="M149" s="102"/>
    </row>
    <row r="150" spans="1:14" ht="20.25" customHeight="1">
      <c r="A150" s="19"/>
      <c r="B150" s="19"/>
      <c r="C150" s="19"/>
      <c r="D150" s="19"/>
      <c r="E150" s="16"/>
      <c r="F150" s="16"/>
      <c r="G150" s="16"/>
      <c r="H150" s="16"/>
      <c r="I150" s="18"/>
      <c r="J150" s="18"/>
      <c r="K150" s="18"/>
      <c r="L150" s="18"/>
      <c r="M150" s="18"/>
    </row>
    <row r="151" spans="1:14">
      <c r="A151" s="2" t="s">
        <v>135</v>
      </c>
      <c r="B151" s="25"/>
      <c r="C151" s="25"/>
      <c r="D151" s="25"/>
      <c r="E151" s="25"/>
      <c r="F151" s="26"/>
      <c r="G151" s="26"/>
      <c r="H151" s="26"/>
      <c r="I151" s="26"/>
      <c r="J151" s="26"/>
      <c r="K151" s="26"/>
      <c r="L151" s="26"/>
      <c r="M151" s="26"/>
    </row>
    <row r="152" spans="1:14" ht="51">
      <c r="A152" s="64" t="s">
        <v>136</v>
      </c>
      <c r="B152" s="64"/>
      <c r="C152" s="64"/>
      <c r="D152" s="64"/>
      <c r="E152" s="64"/>
      <c r="F152" s="64" t="s">
        <v>137</v>
      </c>
      <c r="G152" s="64"/>
      <c r="H152" s="64"/>
      <c r="I152" s="64"/>
      <c r="J152" s="64"/>
      <c r="K152" s="4" t="s">
        <v>138</v>
      </c>
      <c r="L152" s="64" t="s">
        <v>139</v>
      </c>
      <c r="M152" s="64"/>
    </row>
    <row r="153" spans="1:14" s="28" customFormat="1" ht="138" customHeight="1">
      <c r="A153" s="133" t="s">
        <v>285</v>
      </c>
      <c r="B153" s="134"/>
      <c r="C153" s="134"/>
      <c r="D153" s="134"/>
      <c r="E153" s="135"/>
      <c r="F153" s="133" t="s">
        <v>315</v>
      </c>
      <c r="G153" s="134"/>
      <c r="H153" s="134"/>
      <c r="I153" s="134"/>
      <c r="J153" s="135"/>
      <c r="K153" s="27">
        <v>1</v>
      </c>
      <c r="L153" s="196" t="s">
        <v>296</v>
      </c>
      <c r="M153" s="110"/>
      <c r="N153" s="5"/>
    </row>
    <row r="154" spans="1:14" s="28" customFormat="1" ht="168.75" customHeight="1">
      <c r="A154" s="133" t="s">
        <v>322</v>
      </c>
      <c r="B154" s="134"/>
      <c r="C154" s="134"/>
      <c r="D154" s="134"/>
      <c r="E154" s="135"/>
      <c r="F154" s="133" t="s">
        <v>316</v>
      </c>
      <c r="G154" s="134"/>
      <c r="H154" s="134"/>
      <c r="I154" s="134"/>
      <c r="J154" s="135"/>
      <c r="K154" s="27">
        <v>1</v>
      </c>
      <c r="L154" s="136" t="s">
        <v>296</v>
      </c>
      <c r="M154" s="110"/>
      <c r="N154" s="5"/>
    </row>
    <row r="155" spans="1:14" s="28" customFormat="1" ht="83.25" customHeight="1">
      <c r="A155" s="133" t="s">
        <v>286</v>
      </c>
      <c r="B155" s="134"/>
      <c r="C155" s="134"/>
      <c r="D155" s="134"/>
      <c r="E155" s="135"/>
      <c r="F155" s="133" t="s">
        <v>317</v>
      </c>
      <c r="G155" s="134"/>
      <c r="H155" s="134"/>
      <c r="I155" s="134"/>
      <c r="J155" s="135"/>
      <c r="K155" s="27">
        <v>1</v>
      </c>
      <c r="L155" s="136" t="s">
        <v>296</v>
      </c>
      <c r="M155" s="110"/>
      <c r="N155" s="5"/>
    </row>
    <row r="156" spans="1:14" s="28" customFormat="1" ht="141.75" customHeight="1">
      <c r="A156" s="133" t="s">
        <v>288</v>
      </c>
      <c r="B156" s="134"/>
      <c r="C156" s="134"/>
      <c r="D156" s="134"/>
      <c r="E156" s="135"/>
      <c r="F156" s="133" t="s">
        <v>321</v>
      </c>
      <c r="G156" s="134"/>
      <c r="H156" s="134"/>
      <c r="I156" s="134"/>
      <c r="J156" s="135"/>
      <c r="K156" s="27">
        <v>1</v>
      </c>
      <c r="L156" s="136" t="s">
        <v>296</v>
      </c>
      <c r="M156" s="110"/>
      <c r="N156" s="5"/>
    </row>
    <row r="157" spans="1:14" s="28" customFormat="1" ht="77.25" customHeight="1">
      <c r="A157" s="133" t="s">
        <v>287</v>
      </c>
      <c r="B157" s="134"/>
      <c r="C157" s="134"/>
      <c r="D157" s="134"/>
      <c r="E157" s="135"/>
      <c r="F157" s="133" t="s">
        <v>318</v>
      </c>
      <c r="G157" s="134"/>
      <c r="H157" s="134"/>
      <c r="I157" s="134"/>
      <c r="J157" s="135"/>
      <c r="K157" s="27">
        <v>1</v>
      </c>
      <c r="L157" s="136" t="s">
        <v>296</v>
      </c>
      <c r="M157" s="110"/>
      <c r="N157" s="5"/>
    </row>
    <row r="158" spans="1:14" s="28" customFormat="1" ht="66" customHeight="1">
      <c r="A158" s="133" t="s">
        <v>319</v>
      </c>
      <c r="B158" s="134"/>
      <c r="C158" s="134"/>
      <c r="D158" s="134"/>
      <c r="E158" s="135"/>
      <c r="F158" s="133" t="s">
        <v>320</v>
      </c>
      <c r="G158" s="134"/>
      <c r="H158" s="134"/>
      <c r="I158" s="134"/>
      <c r="J158" s="135"/>
      <c r="K158" s="27">
        <v>1</v>
      </c>
      <c r="L158" s="136" t="s">
        <v>296</v>
      </c>
      <c r="M158" s="110"/>
      <c r="N158" s="5"/>
    </row>
    <row r="159" spans="1:14" s="28" customFormat="1" ht="15" customHeight="1">
      <c r="A159" s="29"/>
      <c r="B159" s="29"/>
      <c r="C159" s="29"/>
      <c r="D159" s="29"/>
      <c r="E159" s="29"/>
      <c r="F159" s="29"/>
      <c r="G159" s="29"/>
      <c r="H159" s="29"/>
      <c r="I159" s="29"/>
      <c r="J159" s="29"/>
      <c r="K159" s="29"/>
      <c r="L159" s="29"/>
      <c r="M159" s="29"/>
    </row>
    <row r="160" spans="1:14" ht="15.75" customHeight="1">
      <c r="A160" s="2" t="s">
        <v>140</v>
      </c>
    </row>
    <row r="161" spans="1:13" ht="71.400000000000006">
      <c r="A161" s="24" t="s">
        <v>141</v>
      </c>
      <c r="B161" s="24" t="s">
        <v>142</v>
      </c>
      <c r="C161" s="24" t="s">
        <v>143</v>
      </c>
      <c r="D161" s="6" t="s">
        <v>144</v>
      </c>
      <c r="E161" s="6" t="s">
        <v>145</v>
      </c>
      <c r="F161" s="60" t="s">
        <v>66</v>
      </c>
      <c r="G161" s="60"/>
      <c r="H161" s="60"/>
      <c r="I161" s="60"/>
      <c r="J161" s="127" t="s">
        <v>146</v>
      </c>
      <c r="K161" s="128"/>
      <c r="L161" s="24" t="s">
        <v>147</v>
      </c>
      <c r="M161" s="24" t="s">
        <v>148</v>
      </c>
    </row>
    <row r="162" spans="1:13">
      <c r="A162" s="9" t="s">
        <v>149</v>
      </c>
      <c r="B162" s="7" t="s">
        <v>241</v>
      </c>
      <c r="C162" s="7" t="s">
        <v>241</v>
      </c>
      <c r="D162" s="7" t="s">
        <v>241</v>
      </c>
      <c r="E162" s="7" t="s">
        <v>241</v>
      </c>
      <c r="F162" s="129" t="s">
        <v>236</v>
      </c>
      <c r="G162" s="130"/>
      <c r="H162" s="130"/>
      <c r="I162" s="131"/>
      <c r="J162" s="132" t="s">
        <v>236</v>
      </c>
      <c r="K162" s="132"/>
      <c r="L162" s="7" t="s">
        <v>236</v>
      </c>
      <c r="M162" s="7" t="s">
        <v>236</v>
      </c>
    </row>
    <row r="163" spans="1:13">
      <c r="A163" s="9" t="s">
        <v>150</v>
      </c>
      <c r="B163" s="48" t="s">
        <v>241</v>
      </c>
      <c r="C163" s="48" t="s">
        <v>241</v>
      </c>
      <c r="D163" s="48" t="s">
        <v>241</v>
      </c>
      <c r="E163" s="48" t="s">
        <v>241</v>
      </c>
      <c r="F163" s="67" t="s">
        <v>236</v>
      </c>
      <c r="G163" s="68"/>
      <c r="H163" s="68"/>
      <c r="I163" s="69"/>
      <c r="J163" s="80" t="s">
        <v>236</v>
      </c>
      <c r="K163" s="80"/>
      <c r="L163" s="48" t="s">
        <v>236</v>
      </c>
      <c r="M163" s="7" t="s">
        <v>236</v>
      </c>
    </row>
    <row r="164" spans="1:13">
      <c r="A164" s="9" t="s">
        <v>151</v>
      </c>
      <c r="B164" s="48" t="s">
        <v>241</v>
      </c>
      <c r="C164" s="48" t="s">
        <v>241</v>
      </c>
      <c r="D164" s="48" t="s">
        <v>241</v>
      </c>
      <c r="E164" s="48" t="s">
        <v>241</v>
      </c>
      <c r="F164" s="67" t="s">
        <v>236</v>
      </c>
      <c r="G164" s="68"/>
      <c r="H164" s="68"/>
      <c r="I164" s="69"/>
      <c r="J164" s="80" t="s">
        <v>236</v>
      </c>
      <c r="K164" s="80"/>
      <c r="L164" s="48" t="s">
        <v>236</v>
      </c>
      <c r="M164" s="7" t="s">
        <v>236</v>
      </c>
    </row>
    <row r="165" spans="1:13" ht="46.5" customHeight="1">
      <c r="A165" s="9" t="s">
        <v>152</v>
      </c>
      <c r="B165" s="48">
        <v>3</v>
      </c>
      <c r="C165" s="52">
        <v>0</v>
      </c>
      <c r="D165" s="52">
        <v>0</v>
      </c>
      <c r="E165" s="52">
        <v>0</v>
      </c>
      <c r="F165" s="196" t="s">
        <v>333</v>
      </c>
      <c r="G165" s="126"/>
      <c r="H165" s="126"/>
      <c r="I165" s="126"/>
      <c r="J165" s="80" t="s">
        <v>325</v>
      </c>
      <c r="K165" s="80"/>
      <c r="L165" s="48">
        <v>0</v>
      </c>
      <c r="M165" s="7" t="s">
        <v>241</v>
      </c>
    </row>
    <row r="166" spans="1:13">
      <c r="A166" s="30"/>
      <c r="B166" s="30"/>
      <c r="C166" s="30"/>
      <c r="D166" s="30"/>
      <c r="E166" s="30"/>
      <c r="F166" s="31"/>
      <c r="J166" s="18"/>
      <c r="K166" s="18"/>
      <c r="L166" s="18"/>
      <c r="M166" s="18"/>
    </row>
    <row r="167" spans="1:13">
      <c r="A167" s="2" t="s">
        <v>153</v>
      </c>
    </row>
    <row r="168" spans="1:13">
      <c r="A168" s="60" t="s">
        <v>154</v>
      </c>
      <c r="B168" s="60"/>
      <c r="C168" s="60"/>
      <c r="D168" s="60"/>
      <c r="E168" s="60"/>
      <c r="F168" s="60"/>
      <c r="G168" s="60"/>
      <c r="H168" s="60"/>
      <c r="I168" s="6" t="s">
        <v>54</v>
      </c>
      <c r="J168" s="60" t="s">
        <v>155</v>
      </c>
      <c r="K168" s="60"/>
      <c r="L168" s="60"/>
      <c r="M168" s="60"/>
    </row>
    <row r="169" spans="1:13" ht="11.4">
      <c r="A169" s="91" t="s">
        <v>156</v>
      </c>
      <c r="B169" s="91"/>
      <c r="C169" s="91"/>
      <c r="D169" s="91"/>
      <c r="E169" s="91"/>
      <c r="F169" s="91"/>
      <c r="G169" s="91"/>
      <c r="H169" s="91"/>
      <c r="I169" s="20" t="s">
        <v>247</v>
      </c>
      <c r="J169" s="198" t="s">
        <v>326</v>
      </c>
      <c r="K169" s="92"/>
      <c r="L169" s="92"/>
      <c r="M169" s="93"/>
    </row>
    <row r="170" spans="1:13" ht="21.75" customHeight="1">
      <c r="A170" s="91" t="s">
        <v>157</v>
      </c>
      <c r="B170" s="91"/>
      <c r="C170" s="91"/>
      <c r="D170" s="91"/>
      <c r="E170" s="91"/>
      <c r="F170" s="91"/>
      <c r="G170" s="91"/>
      <c r="H170" s="91"/>
      <c r="I170" s="20" t="s">
        <v>247</v>
      </c>
      <c r="J170" s="198" t="s">
        <v>327</v>
      </c>
      <c r="K170" s="92"/>
      <c r="L170" s="92"/>
      <c r="M170" s="93"/>
    </row>
    <row r="171" spans="1:13" ht="20.25" customHeight="1">
      <c r="A171" s="19"/>
      <c r="B171" s="19"/>
      <c r="C171" s="19"/>
      <c r="D171" s="19"/>
      <c r="E171" s="16"/>
      <c r="F171" s="16"/>
      <c r="G171" s="16"/>
      <c r="H171" s="16"/>
      <c r="I171" s="18"/>
      <c r="J171" s="18"/>
      <c r="K171" s="18"/>
      <c r="L171" s="18"/>
      <c r="M171" s="18"/>
    </row>
    <row r="172" spans="1:13" ht="20.25" customHeight="1">
      <c r="A172" s="2" t="s">
        <v>158</v>
      </c>
      <c r="B172" s="16"/>
      <c r="C172" s="16"/>
      <c r="D172" s="18"/>
      <c r="E172" s="18"/>
      <c r="F172" s="18"/>
      <c r="G172" s="32"/>
      <c r="H172" s="32"/>
      <c r="I172" s="32"/>
      <c r="J172" s="18"/>
      <c r="K172" s="18"/>
      <c r="L172" s="18"/>
      <c r="M172" s="18"/>
    </row>
    <row r="173" spans="1:13" ht="20.25" customHeight="1">
      <c r="A173" s="2" t="s">
        <v>159</v>
      </c>
      <c r="B173" s="16"/>
      <c r="C173" s="16"/>
      <c r="D173" s="18"/>
      <c r="E173" s="18"/>
      <c r="F173" s="18"/>
      <c r="G173" s="32"/>
      <c r="H173" s="32"/>
      <c r="I173" s="32"/>
      <c r="J173" s="18"/>
      <c r="K173" s="18"/>
      <c r="L173" s="18"/>
      <c r="M173" s="18"/>
    </row>
    <row r="174" spans="1:13" ht="50.1" customHeight="1">
      <c r="A174" s="60" t="s">
        <v>160</v>
      </c>
      <c r="B174" s="60"/>
      <c r="C174" s="60"/>
      <c r="D174" s="60" t="s">
        <v>161</v>
      </c>
      <c r="E174" s="60"/>
      <c r="F174" s="60"/>
      <c r="G174" s="60"/>
      <c r="H174" s="6" t="s">
        <v>162</v>
      </c>
      <c r="I174" s="6" t="s">
        <v>163</v>
      </c>
      <c r="J174" s="60" t="s">
        <v>155</v>
      </c>
      <c r="K174" s="60"/>
      <c r="L174" s="60"/>
      <c r="M174" s="60"/>
    </row>
    <row r="175" spans="1:13" ht="20.25" customHeight="1">
      <c r="A175" s="67" t="s">
        <v>220</v>
      </c>
      <c r="B175" s="68"/>
      <c r="C175" s="69"/>
      <c r="D175" s="66" t="s">
        <v>221</v>
      </c>
      <c r="E175" s="66"/>
      <c r="F175" s="66"/>
      <c r="G175" s="66"/>
      <c r="H175" s="33">
        <v>5404136.9199999999</v>
      </c>
      <c r="I175" s="33">
        <v>4292734.45</v>
      </c>
      <c r="J175" s="94" t="s">
        <v>324</v>
      </c>
      <c r="K175" s="95"/>
      <c r="L175" s="95"/>
      <c r="M175" s="96"/>
    </row>
    <row r="176" spans="1:13" ht="20.25" customHeight="1">
      <c r="A176" s="67" t="s">
        <v>220</v>
      </c>
      <c r="B176" s="68"/>
      <c r="C176" s="69"/>
      <c r="D176" s="66" t="s">
        <v>222</v>
      </c>
      <c r="E176" s="66"/>
      <c r="F176" s="66"/>
      <c r="G176" s="66"/>
      <c r="H176" s="33">
        <v>8375165.5</v>
      </c>
      <c r="I176" s="33">
        <v>2995677.43</v>
      </c>
      <c r="J176" s="97"/>
      <c r="K176" s="98"/>
      <c r="L176" s="98"/>
      <c r="M176" s="99"/>
    </row>
    <row r="177" spans="1:13" ht="20.25" customHeight="1">
      <c r="A177" s="67" t="s">
        <v>220</v>
      </c>
      <c r="B177" s="68"/>
      <c r="C177" s="69"/>
      <c r="D177" s="66" t="s">
        <v>223</v>
      </c>
      <c r="E177" s="66"/>
      <c r="F177" s="66"/>
      <c r="G177" s="66"/>
      <c r="H177" s="33">
        <v>767972.2</v>
      </c>
      <c r="I177" s="33">
        <v>651741.23</v>
      </c>
      <c r="J177" s="97"/>
      <c r="K177" s="98"/>
      <c r="L177" s="98"/>
      <c r="M177" s="99"/>
    </row>
    <row r="178" spans="1:13" ht="20.25" customHeight="1">
      <c r="A178" s="67" t="s">
        <v>220</v>
      </c>
      <c r="B178" s="68"/>
      <c r="C178" s="69"/>
      <c r="D178" s="70" t="s">
        <v>224</v>
      </c>
      <c r="E178" s="71"/>
      <c r="F178" s="71"/>
      <c r="G178" s="72"/>
      <c r="H178" s="33">
        <v>498600</v>
      </c>
      <c r="I178" s="33">
        <v>26233.57</v>
      </c>
      <c r="J178" s="97"/>
      <c r="K178" s="98"/>
      <c r="L178" s="98"/>
      <c r="M178" s="99"/>
    </row>
    <row r="179" spans="1:13" ht="20.25" customHeight="1">
      <c r="A179" s="67" t="s">
        <v>220</v>
      </c>
      <c r="B179" s="68"/>
      <c r="C179" s="69"/>
      <c r="D179" s="70" t="s">
        <v>225</v>
      </c>
      <c r="E179" s="71"/>
      <c r="F179" s="71"/>
      <c r="G179" s="72"/>
      <c r="H179" s="33">
        <v>72000</v>
      </c>
      <c r="I179" s="33">
        <v>52101.3</v>
      </c>
      <c r="J179" s="97"/>
      <c r="K179" s="98"/>
      <c r="L179" s="98"/>
      <c r="M179" s="99"/>
    </row>
    <row r="180" spans="1:13" ht="20.25" customHeight="1">
      <c r="A180" s="67" t="s">
        <v>220</v>
      </c>
      <c r="B180" s="68"/>
      <c r="C180" s="69"/>
      <c r="D180" s="70" t="s">
        <v>226</v>
      </c>
      <c r="E180" s="71"/>
      <c r="F180" s="71"/>
      <c r="G180" s="72"/>
      <c r="H180" s="33">
        <v>2818143.56</v>
      </c>
      <c r="I180" s="33">
        <v>83993.71</v>
      </c>
      <c r="J180" s="97"/>
      <c r="K180" s="98"/>
      <c r="L180" s="98"/>
      <c r="M180" s="99"/>
    </row>
    <row r="181" spans="1:13" ht="20.25" customHeight="1">
      <c r="A181" s="67" t="s">
        <v>220</v>
      </c>
      <c r="B181" s="68"/>
      <c r="C181" s="69"/>
      <c r="D181" s="70" t="s">
        <v>227</v>
      </c>
      <c r="E181" s="71"/>
      <c r="F181" s="71"/>
      <c r="G181" s="72"/>
      <c r="H181" s="33">
        <v>37000</v>
      </c>
      <c r="I181" s="33">
        <v>13474.46</v>
      </c>
      <c r="J181" s="97"/>
      <c r="K181" s="98"/>
      <c r="L181" s="98"/>
      <c r="M181" s="99"/>
    </row>
    <row r="182" spans="1:13" ht="20.25" customHeight="1">
      <c r="A182" s="67" t="s">
        <v>220</v>
      </c>
      <c r="B182" s="68"/>
      <c r="C182" s="69"/>
      <c r="D182" s="70" t="s">
        <v>228</v>
      </c>
      <c r="E182" s="71"/>
      <c r="F182" s="71"/>
      <c r="G182" s="72"/>
      <c r="H182" s="33">
        <v>12181790.18</v>
      </c>
      <c r="I182" s="33">
        <v>4424192.26</v>
      </c>
      <c r="J182" s="97"/>
      <c r="K182" s="98"/>
      <c r="L182" s="98"/>
      <c r="M182" s="99"/>
    </row>
    <row r="183" spans="1:13" ht="20.25" customHeight="1">
      <c r="A183" s="67" t="s">
        <v>220</v>
      </c>
      <c r="B183" s="68"/>
      <c r="C183" s="69"/>
      <c r="D183" s="70" t="s">
        <v>229</v>
      </c>
      <c r="E183" s="71"/>
      <c r="F183" s="71"/>
      <c r="G183" s="72"/>
      <c r="H183" s="33">
        <v>859.2</v>
      </c>
      <c r="I183" s="33">
        <v>0</v>
      </c>
      <c r="J183" s="100"/>
      <c r="K183" s="101"/>
      <c r="L183" s="101"/>
      <c r="M183" s="102"/>
    </row>
    <row r="184" spans="1:13" ht="20.25" customHeight="1">
      <c r="A184" s="123" t="s">
        <v>230</v>
      </c>
      <c r="B184" s="124"/>
      <c r="C184" s="124"/>
      <c r="D184" s="124"/>
      <c r="E184" s="124"/>
      <c r="F184" s="124"/>
      <c r="G184" s="125"/>
      <c r="H184" s="34">
        <f>SUM(H175:H183)</f>
        <v>30155667.559999999</v>
      </c>
      <c r="I184" s="34">
        <f>SUM(I175:I183)</f>
        <v>12540148.41</v>
      </c>
      <c r="J184" s="65"/>
      <c r="K184" s="65"/>
      <c r="L184" s="65"/>
      <c r="M184" s="65"/>
    </row>
    <row r="185" spans="1:13" ht="20.25" customHeight="1">
      <c r="A185" s="25"/>
      <c r="B185" s="25"/>
      <c r="C185" s="25"/>
      <c r="D185" s="25"/>
      <c r="E185" s="25"/>
      <c r="F185" s="25"/>
      <c r="G185" s="25"/>
      <c r="J185" s="18"/>
      <c r="K185" s="18"/>
      <c r="L185" s="18"/>
      <c r="M185" s="18"/>
    </row>
    <row r="186" spans="1:13" ht="20.25" customHeight="1">
      <c r="A186" s="2" t="s">
        <v>164</v>
      </c>
    </row>
    <row r="187" spans="1:13" ht="26.1" customHeight="1">
      <c r="A187" s="60" t="s">
        <v>165</v>
      </c>
      <c r="B187" s="60"/>
      <c r="C187" s="60" t="s">
        <v>166</v>
      </c>
      <c r="D187" s="60"/>
      <c r="E187" s="60" t="s">
        <v>167</v>
      </c>
      <c r="F187" s="60"/>
      <c r="G187" s="60" t="s">
        <v>168</v>
      </c>
      <c r="H187" s="60"/>
      <c r="I187" s="60"/>
      <c r="J187" s="60" t="s">
        <v>169</v>
      </c>
      <c r="K187" s="60"/>
      <c r="L187" s="60"/>
      <c r="M187" s="6" t="s">
        <v>170</v>
      </c>
    </row>
    <row r="188" spans="1:13" ht="20.25" customHeight="1">
      <c r="A188" s="73">
        <v>30155667.57</v>
      </c>
      <c r="B188" s="73"/>
      <c r="C188" s="73">
        <f>14619274.63+859.2</f>
        <v>14620133.83</v>
      </c>
      <c r="D188" s="73"/>
      <c r="E188" s="73">
        <v>7992254.4100000001</v>
      </c>
      <c r="F188" s="73"/>
      <c r="G188" s="88">
        <f>3353743.56+12181790.18</f>
        <v>15535533.74</v>
      </c>
      <c r="H188" s="89"/>
      <c r="I188" s="90"/>
      <c r="J188" s="88">
        <f>4424192.26+123701.74</f>
        <v>4547894</v>
      </c>
      <c r="K188" s="89"/>
      <c r="L188" s="90"/>
      <c r="M188" s="35">
        <f>(+E188+J188)/A188</f>
        <v>0.4158471498231866</v>
      </c>
    </row>
    <row r="189" spans="1:13" ht="20.25" customHeight="1">
      <c r="A189" s="19"/>
      <c r="B189" s="19"/>
      <c r="C189" s="19"/>
      <c r="D189" s="19"/>
      <c r="E189" s="16"/>
      <c r="F189" s="16"/>
      <c r="G189" s="16"/>
      <c r="H189" s="16"/>
      <c r="I189" s="18"/>
      <c r="J189" s="18"/>
      <c r="K189" s="18"/>
      <c r="L189" s="36"/>
      <c r="M189" s="18"/>
    </row>
    <row r="190" spans="1:13" ht="16.5" customHeight="1">
      <c r="A190" s="2" t="s">
        <v>171</v>
      </c>
    </row>
    <row r="191" spans="1:13">
      <c r="A191" s="60" t="s">
        <v>172</v>
      </c>
      <c r="B191" s="60"/>
      <c r="C191" s="60"/>
      <c r="D191" s="60"/>
      <c r="E191" s="60"/>
      <c r="F191" s="60" t="s">
        <v>173</v>
      </c>
      <c r="G191" s="60"/>
      <c r="H191" s="60"/>
      <c r="I191" s="60"/>
      <c r="J191" s="60" t="s">
        <v>66</v>
      </c>
      <c r="K191" s="60"/>
      <c r="L191" s="60"/>
      <c r="M191" s="60"/>
    </row>
    <row r="192" spans="1:13" ht="36" customHeight="1">
      <c r="A192" s="60"/>
      <c r="B192" s="60"/>
      <c r="C192" s="60"/>
      <c r="D192" s="60"/>
      <c r="E192" s="60"/>
      <c r="F192" s="6" t="s">
        <v>174</v>
      </c>
      <c r="G192" s="6" t="s">
        <v>175</v>
      </c>
      <c r="H192" s="6" t="s">
        <v>176</v>
      </c>
      <c r="I192" s="6" t="s">
        <v>177</v>
      </c>
      <c r="J192" s="60"/>
      <c r="K192" s="60"/>
      <c r="L192" s="60"/>
      <c r="M192" s="60"/>
    </row>
    <row r="193" spans="1:13" ht="15" customHeight="1">
      <c r="A193" s="66" t="s">
        <v>195</v>
      </c>
      <c r="B193" s="66"/>
      <c r="C193" s="66"/>
      <c r="D193" s="66"/>
      <c r="E193" s="66"/>
      <c r="F193" s="55">
        <f>169+12-6</f>
        <v>175</v>
      </c>
      <c r="G193" s="37">
        <f>450535.13+474766.86</f>
        <v>925301.99</v>
      </c>
      <c r="H193" s="55">
        <f>133+3</f>
        <v>136</v>
      </c>
      <c r="I193" s="37">
        <f>407187.01+459631.26</f>
        <v>866818.27</v>
      </c>
      <c r="J193" s="94" t="s">
        <v>328</v>
      </c>
      <c r="K193" s="95"/>
      <c r="L193" s="95"/>
      <c r="M193" s="96"/>
    </row>
    <row r="194" spans="1:13">
      <c r="A194" s="66" t="s">
        <v>196</v>
      </c>
      <c r="B194" s="66"/>
      <c r="C194" s="66"/>
      <c r="D194" s="66"/>
      <c r="E194" s="66"/>
      <c r="F194" s="56">
        <v>0</v>
      </c>
      <c r="G194" s="37">
        <v>0</v>
      </c>
      <c r="H194" s="56">
        <v>0</v>
      </c>
      <c r="I194" s="37">
        <v>0</v>
      </c>
      <c r="J194" s="97"/>
      <c r="K194" s="98"/>
      <c r="L194" s="98"/>
      <c r="M194" s="99"/>
    </row>
    <row r="195" spans="1:13">
      <c r="A195" s="66" t="s">
        <v>233</v>
      </c>
      <c r="B195" s="66"/>
      <c r="C195" s="66"/>
      <c r="D195" s="66"/>
      <c r="E195" s="66"/>
      <c r="F195" s="56">
        <v>1</v>
      </c>
      <c r="G195" s="37">
        <v>24764.16</v>
      </c>
      <c r="H195" s="56">
        <v>0</v>
      </c>
      <c r="I195" s="37">
        <v>0</v>
      </c>
      <c r="J195" s="97"/>
      <c r="K195" s="98"/>
      <c r="L195" s="98"/>
      <c r="M195" s="99"/>
    </row>
    <row r="196" spans="1:13">
      <c r="A196" s="66" t="s">
        <v>197</v>
      </c>
      <c r="B196" s="66"/>
      <c r="C196" s="66"/>
      <c r="D196" s="66"/>
      <c r="E196" s="66"/>
      <c r="F196" s="56">
        <f>127+44-28</f>
        <v>143</v>
      </c>
      <c r="G196" s="37">
        <f>138141.84+137132.7</f>
        <v>275274.54000000004</v>
      </c>
      <c r="H196" s="56">
        <f>85+13</f>
        <v>98</v>
      </c>
      <c r="I196" s="37">
        <f>108960.97+36371.66</f>
        <v>145332.63</v>
      </c>
      <c r="J196" s="97"/>
      <c r="K196" s="98"/>
      <c r="L196" s="98"/>
      <c r="M196" s="99"/>
    </row>
    <row r="197" spans="1:13">
      <c r="A197" s="66" t="s">
        <v>234</v>
      </c>
      <c r="B197" s="66"/>
      <c r="C197" s="66"/>
      <c r="D197" s="66"/>
      <c r="E197" s="66"/>
      <c r="F197" s="56">
        <v>1</v>
      </c>
      <c r="G197" s="37">
        <v>1076566.8700000001</v>
      </c>
      <c r="H197" s="56">
        <v>0</v>
      </c>
      <c r="I197" s="37">
        <v>0</v>
      </c>
      <c r="J197" s="97"/>
      <c r="K197" s="98"/>
      <c r="L197" s="98"/>
      <c r="M197" s="99"/>
    </row>
    <row r="198" spans="1:13">
      <c r="A198" s="66" t="s">
        <v>231</v>
      </c>
      <c r="B198" s="66"/>
      <c r="C198" s="66"/>
      <c r="D198" s="66"/>
      <c r="E198" s="66"/>
      <c r="F198" s="56">
        <v>1</v>
      </c>
      <c r="G198" s="37">
        <v>116234</v>
      </c>
      <c r="H198" s="56">
        <v>0</v>
      </c>
      <c r="I198" s="37">
        <v>0</v>
      </c>
      <c r="J198" s="97"/>
      <c r="K198" s="98"/>
      <c r="L198" s="98"/>
      <c r="M198" s="99"/>
    </row>
    <row r="199" spans="1:13">
      <c r="A199" s="66" t="s">
        <v>232</v>
      </c>
      <c r="B199" s="66"/>
      <c r="C199" s="66"/>
      <c r="D199" s="66"/>
      <c r="E199" s="66"/>
      <c r="F199" s="56">
        <f>11-4</f>
        <v>7</v>
      </c>
      <c r="G199" s="37">
        <v>216340.80000000002</v>
      </c>
      <c r="H199" s="56">
        <v>1</v>
      </c>
      <c r="I199" s="37">
        <v>27999</v>
      </c>
      <c r="J199" s="97"/>
      <c r="K199" s="98"/>
      <c r="L199" s="98"/>
      <c r="M199" s="99"/>
    </row>
    <row r="200" spans="1:13">
      <c r="A200" s="66" t="s">
        <v>198</v>
      </c>
      <c r="B200" s="66"/>
      <c r="C200" s="66"/>
      <c r="D200" s="66"/>
      <c r="E200" s="66"/>
      <c r="F200" s="56">
        <v>0</v>
      </c>
      <c r="G200" s="37">
        <v>0</v>
      </c>
      <c r="H200" s="56">
        <v>0</v>
      </c>
      <c r="I200" s="37">
        <v>0</v>
      </c>
      <c r="J200" s="97"/>
      <c r="K200" s="98"/>
      <c r="L200" s="98"/>
      <c r="M200" s="99"/>
    </row>
    <row r="201" spans="1:13">
      <c r="A201" s="66" t="s">
        <v>199</v>
      </c>
      <c r="B201" s="66"/>
      <c r="C201" s="66"/>
      <c r="D201" s="66"/>
      <c r="E201" s="66"/>
      <c r="F201" s="56">
        <f>5-1</f>
        <v>4</v>
      </c>
      <c r="G201" s="37">
        <v>225837.73</v>
      </c>
      <c r="H201" s="56">
        <v>0</v>
      </c>
      <c r="I201" s="37">
        <v>0</v>
      </c>
      <c r="J201" s="97"/>
      <c r="K201" s="98"/>
      <c r="L201" s="98"/>
      <c r="M201" s="99"/>
    </row>
    <row r="202" spans="1:13">
      <c r="A202" s="66" t="s">
        <v>200</v>
      </c>
      <c r="B202" s="66"/>
      <c r="C202" s="66"/>
      <c r="D202" s="66"/>
      <c r="E202" s="66"/>
      <c r="F202" s="56">
        <f>20-5</f>
        <v>15</v>
      </c>
      <c r="G202" s="37">
        <v>1376803.77</v>
      </c>
      <c r="H202" s="56">
        <v>3</v>
      </c>
      <c r="I202" s="37">
        <v>264175</v>
      </c>
      <c r="J202" s="97"/>
      <c r="K202" s="98"/>
      <c r="L202" s="98"/>
      <c r="M202" s="99"/>
    </row>
    <row r="203" spans="1:13">
      <c r="A203" s="66" t="s">
        <v>201</v>
      </c>
      <c r="B203" s="66"/>
      <c r="C203" s="66"/>
      <c r="D203" s="66"/>
      <c r="E203" s="66"/>
      <c r="F203" s="56">
        <v>0</v>
      </c>
      <c r="G203" s="37">
        <v>0</v>
      </c>
      <c r="H203" s="56">
        <v>0</v>
      </c>
      <c r="I203" s="37">
        <v>0</v>
      </c>
      <c r="J203" s="100"/>
      <c r="K203" s="101"/>
      <c r="L203" s="101"/>
      <c r="M203" s="102"/>
    </row>
    <row r="204" spans="1:13">
      <c r="A204" s="114" t="s">
        <v>230</v>
      </c>
      <c r="B204" s="114"/>
      <c r="C204" s="114"/>
      <c r="D204" s="114"/>
      <c r="E204" s="114"/>
      <c r="F204" s="53"/>
      <c r="G204" s="54">
        <f>SUM(G193:G203)</f>
        <v>4237123.8599999994</v>
      </c>
      <c r="H204" s="38"/>
      <c r="I204" s="54">
        <f>SUM(I193:I203)</f>
        <v>1304324.8999999999</v>
      </c>
      <c r="J204" s="65"/>
      <c r="K204" s="65"/>
      <c r="L204" s="65"/>
      <c r="M204" s="65"/>
    </row>
    <row r="205" spans="1:13">
      <c r="A205" s="39"/>
      <c r="B205" s="39"/>
      <c r="C205" s="39"/>
      <c r="D205" s="39"/>
      <c r="E205" s="39"/>
      <c r="F205" s="40"/>
      <c r="G205" s="41"/>
      <c r="H205" s="42"/>
      <c r="I205" s="41"/>
      <c r="J205" s="18"/>
      <c r="K205" s="18"/>
      <c r="L205" s="18"/>
      <c r="M205" s="18"/>
    </row>
    <row r="206" spans="1:13" ht="15" customHeight="1">
      <c r="A206" s="2" t="s">
        <v>178</v>
      </c>
      <c r="B206" s="2"/>
    </row>
    <row r="207" spans="1:13">
      <c r="A207" s="60" t="s">
        <v>179</v>
      </c>
      <c r="B207" s="60"/>
      <c r="C207" s="60"/>
      <c r="D207" s="60"/>
      <c r="E207" s="60"/>
      <c r="F207" s="60" t="s">
        <v>180</v>
      </c>
      <c r="G207" s="60"/>
      <c r="H207" s="60"/>
      <c r="I207" s="6" t="s">
        <v>181</v>
      </c>
      <c r="J207" s="60" t="s">
        <v>66</v>
      </c>
      <c r="K207" s="60"/>
      <c r="L207" s="60"/>
      <c r="M207" s="60"/>
    </row>
    <row r="208" spans="1:13">
      <c r="A208" s="80" t="s">
        <v>182</v>
      </c>
      <c r="B208" s="80"/>
      <c r="C208" s="80"/>
      <c r="D208" s="80"/>
      <c r="E208" s="80"/>
      <c r="F208" s="65" t="s">
        <v>241</v>
      </c>
      <c r="G208" s="65"/>
      <c r="H208" s="65"/>
      <c r="I208" s="43">
        <v>0</v>
      </c>
      <c r="J208" s="94" t="s">
        <v>334</v>
      </c>
      <c r="K208" s="95"/>
      <c r="L208" s="95"/>
      <c r="M208" s="96"/>
    </row>
    <row r="209" spans="1:13" ht="34.5" customHeight="1">
      <c r="A209" s="104" t="s">
        <v>191</v>
      </c>
      <c r="B209" s="105"/>
      <c r="C209" s="105"/>
      <c r="D209" s="105"/>
      <c r="E209" s="106"/>
      <c r="F209" s="110" t="s">
        <v>242</v>
      </c>
      <c r="G209" s="65"/>
      <c r="H209" s="65"/>
      <c r="I209" s="44">
        <v>13467.46</v>
      </c>
      <c r="J209" s="97"/>
      <c r="K209" s="98"/>
      <c r="L209" s="98"/>
      <c r="M209" s="99"/>
    </row>
    <row r="210" spans="1:13" ht="34.5" customHeight="1">
      <c r="A210" s="107"/>
      <c r="B210" s="108"/>
      <c r="C210" s="108"/>
      <c r="D210" s="108"/>
      <c r="E210" s="109"/>
      <c r="F210" s="110" t="s">
        <v>239</v>
      </c>
      <c r="G210" s="65"/>
      <c r="H210" s="65"/>
      <c r="I210" s="33">
        <v>22423.84</v>
      </c>
      <c r="J210" s="97"/>
      <c r="K210" s="98"/>
      <c r="L210" s="98"/>
      <c r="M210" s="99"/>
    </row>
    <row r="211" spans="1:13">
      <c r="A211" s="80" t="s">
        <v>192</v>
      </c>
      <c r="B211" s="80"/>
      <c r="C211" s="80"/>
      <c r="D211" s="80"/>
      <c r="E211" s="80"/>
      <c r="F211" s="65" t="s">
        <v>236</v>
      </c>
      <c r="G211" s="65"/>
      <c r="H211" s="65"/>
      <c r="I211" s="43"/>
      <c r="J211" s="97"/>
      <c r="K211" s="98"/>
      <c r="L211" s="98"/>
      <c r="M211" s="99"/>
    </row>
    <row r="212" spans="1:13">
      <c r="A212" s="104" t="s">
        <v>193</v>
      </c>
      <c r="B212" s="105"/>
      <c r="C212" s="105"/>
      <c r="D212" s="105"/>
      <c r="E212" s="106"/>
      <c r="F212" s="65" t="s">
        <v>235</v>
      </c>
      <c r="G212" s="65"/>
      <c r="H212" s="65"/>
      <c r="I212" s="44">
        <v>35577.39</v>
      </c>
      <c r="J212" s="97"/>
      <c r="K212" s="98"/>
      <c r="L212" s="98"/>
      <c r="M212" s="99"/>
    </row>
    <row r="213" spans="1:13">
      <c r="A213" s="111"/>
      <c r="B213" s="112"/>
      <c r="C213" s="112"/>
      <c r="D213" s="112"/>
      <c r="E213" s="113"/>
      <c r="F213" s="65" t="s">
        <v>237</v>
      </c>
      <c r="G213" s="65"/>
      <c r="H213" s="65"/>
      <c r="I213" s="44">
        <v>418625</v>
      </c>
      <c r="J213" s="97"/>
      <c r="K213" s="98"/>
      <c r="L213" s="98"/>
      <c r="M213" s="99"/>
    </row>
    <row r="214" spans="1:13">
      <c r="A214" s="111"/>
      <c r="B214" s="112"/>
      <c r="C214" s="112"/>
      <c r="D214" s="112"/>
      <c r="E214" s="113"/>
      <c r="F214" s="65" t="s">
        <v>238</v>
      </c>
      <c r="G214" s="65"/>
      <c r="H214" s="65"/>
      <c r="I214" s="44">
        <v>5653.6</v>
      </c>
      <c r="J214" s="97"/>
      <c r="K214" s="98"/>
      <c r="L214" s="98"/>
      <c r="M214" s="99"/>
    </row>
    <row r="215" spans="1:13">
      <c r="A215" s="107"/>
      <c r="B215" s="108"/>
      <c r="C215" s="108"/>
      <c r="D215" s="108"/>
      <c r="E215" s="109"/>
      <c r="F215" s="65" t="s">
        <v>240</v>
      </c>
      <c r="G215" s="65"/>
      <c r="H215" s="65"/>
      <c r="I215" s="44">
        <v>305.3</v>
      </c>
      <c r="J215" s="97"/>
      <c r="K215" s="98"/>
      <c r="L215" s="98"/>
      <c r="M215" s="99"/>
    </row>
    <row r="216" spans="1:13" ht="16.5" customHeight="1">
      <c r="A216" s="80" t="s">
        <v>194</v>
      </c>
      <c r="B216" s="80"/>
      <c r="C216" s="80"/>
      <c r="D216" s="80"/>
      <c r="E216" s="80"/>
      <c r="F216" s="65" t="s">
        <v>241</v>
      </c>
      <c r="G216" s="65"/>
      <c r="H216" s="65"/>
      <c r="I216" s="43">
        <v>0</v>
      </c>
      <c r="J216" s="100"/>
      <c r="K216" s="101"/>
      <c r="L216" s="101"/>
      <c r="M216" s="102"/>
    </row>
    <row r="217" spans="1:13" ht="16.5" customHeight="1">
      <c r="A217" s="25"/>
      <c r="B217" s="25"/>
      <c r="C217" s="25"/>
      <c r="D217" s="25"/>
      <c r="E217" s="25"/>
      <c r="F217" s="18"/>
      <c r="G217" s="18"/>
      <c r="H217" s="18"/>
      <c r="J217" s="18"/>
      <c r="K217" s="18"/>
      <c r="L217" s="18"/>
      <c r="M217" s="18"/>
    </row>
    <row r="218" spans="1:13" ht="24" customHeight="1">
      <c r="A218" s="2" t="s">
        <v>183</v>
      </c>
    </row>
    <row r="219" spans="1:13" ht="24" customHeight="1">
      <c r="A219" s="122" t="s">
        <v>184</v>
      </c>
      <c r="B219" s="122"/>
      <c r="C219" s="45" t="s">
        <v>185</v>
      </c>
      <c r="D219" s="45" t="s">
        <v>186</v>
      </c>
      <c r="E219" s="45" t="s">
        <v>187</v>
      </c>
      <c r="F219" s="122" t="s">
        <v>95</v>
      </c>
      <c r="G219" s="122"/>
      <c r="H219" s="122"/>
      <c r="I219" s="122"/>
      <c r="J219" s="122" t="s">
        <v>155</v>
      </c>
      <c r="K219" s="122"/>
      <c r="L219" s="122"/>
      <c r="M219" s="122"/>
    </row>
    <row r="220" spans="1:13" ht="214.5" customHeight="1">
      <c r="A220" s="67" t="s">
        <v>188</v>
      </c>
      <c r="B220" s="69"/>
      <c r="C220" s="22" t="s">
        <v>243</v>
      </c>
      <c r="D220" s="22">
        <v>4</v>
      </c>
      <c r="E220" s="57">
        <v>0.79</v>
      </c>
      <c r="F220" s="70" t="s">
        <v>244</v>
      </c>
      <c r="G220" s="71"/>
      <c r="H220" s="71"/>
      <c r="I220" s="72"/>
      <c r="J220" s="103" t="s">
        <v>329</v>
      </c>
      <c r="K220" s="68"/>
      <c r="L220" s="68"/>
      <c r="M220" s="69"/>
    </row>
    <row r="221" spans="1:13" ht="204.75" customHeight="1">
      <c r="A221" s="67" t="s">
        <v>188</v>
      </c>
      <c r="B221" s="69"/>
      <c r="C221" s="22" t="s">
        <v>219</v>
      </c>
      <c r="D221" s="22">
        <v>4</v>
      </c>
      <c r="E221" s="57">
        <v>0.6</v>
      </c>
      <c r="F221" s="115" t="s">
        <v>245</v>
      </c>
      <c r="G221" s="116"/>
      <c r="H221" s="116"/>
      <c r="I221" s="117"/>
      <c r="J221" s="103" t="s">
        <v>329</v>
      </c>
      <c r="K221" s="68"/>
      <c r="L221" s="68"/>
      <c r="M221" s="69"/>
    </row>
    <row r="226" spans="1:13" ht="20.25" customHeight="1">
      <c r="A226" s="25"/>
      <c r="B226" s="25"/>
      <c r="C226" s="25"/>
      <c r="D226" s="25"/>
      <c r="E226" s="25"/>
      <c r="F226" s="25"/>
      <c r="G226" s="25"/>
      <c r="J226" s="18"/>
      <c r="K226" s="18"/>
      <c r="L226" s="18"/>
      <c r="M226" s="18"/>
    </row>
    <row r="231" spans="1:13" ht="20.25" customHeight="1">
      <c r="A231" s="25"/>
      <c r="B231" s="25"/>
      <c r="C231" s="25"/>
      <c r="D231" s="25"/>
      <c r="E231" s="25"/>
      <c r="F231" s="25"/>
      <c r="G231" s="25"/>
      <c r="J231" s="18"/>
      <c r="K231" s="18"/>
      <c r="L231" s="18"/>
      <c r="M231" s="18"/>
    </row>
    <row r="239" spans="1:13" ht="20.25" customHeight="1">
      <c r="A239" s="16"/>
      <c r="B239" s="16"/>
      <c r="C239" s="16"/>
      <c r="D239" s="18"/>
      <c r="E239" s="18"/>
      <c r="F239" s="18"/>
      <c r="G239" s="32"/>
      <c r="H239" s="32"/>
      <c r="I239" s="32"/>
      <c r="J239" s="18"/>
      <c r="K239" s="18"/>
      <c r="L239" s="18"/>
      <c r="M239" s="18"/>
    </row>
    <row r="267" spans="1:13">
      <c r="A267" s="25"/>
      <c r="B267" s="25"/>
      <c r="C267" s="25"/>
      <c r="D267" s="25"/>
      <c r="E267" s="25"/>
      <c r="F267" s="26"/>
      <c r="G267" s="26"/>
      <c r="H267" s="26"/>
      <c r="I267" s="26"/>
      <c r="J267" s="26"/>
      <c r="K267" s="26"/>
      <c r="L267" s="26"/>
      <c r="M267" s="26"/>
    </row>
    <row r="268" spans="1:13">
      <c r="A268" s="25"/>
      <c r="B268" s="25"/>
      <c r="C268" s="25"/>
      <c r="D268" s="25"/>
      <c r="E268" s="25"/>
      <c r="F268" s="26"/>
      <c r="G268" s="26"/>
      <c r="H268" s="26"/>
      <c r="I268" s="26"/>
      <c r="J268" s="26"/>
      <c r="K268" s="26"/>
      <c r="L268" s="26"/>
      <c r="M268" s="26"/>
    </row>
  </sheetData>
  <mergeCells count="401">
    <mergeCell ref="E51:G51"/>
    <mergeCell ref="C53:D55"/>
    <mergeCell ref="I51:J51"/>
    <mergeCell ref="C52:D52"/>
    <mergeCell ref="F52:G52"/>
    <mergeCell ref="F53:G53"/>
    <mergeCell ref="K53:L53"/>
    <mergeCell ref="F54:G54"/>
    <mergeCell ref="H51:H52"/>
    <mergeCell ref="K54:L54"/>
    <mergeCell ref="B11:M11"/>
    <mergeCell ref="B12:M12"/>
    <mergeCell ref="B13:M13"/>
    <mergeCell ref="B14:M14"/>
    <mergeCell ref="B15:M15"/>
    <mergeCell ref="B16:M16"/>
    <mergeCell ref="A17:M17"/>
    <mergeCell ref="B18:M18"/>
    <mergeCell ref="B19:M19"/>
    <mergeCell ref="A1:M1"/>
    <mergeCell ref="A2:M2"/>
    <mergeCell ref="A4:M4"/>
    <mergeCell ref="B5:M5"/>
    <mergeCell ref="B6:M6"/>
    <mergeCell ref="B7:M7"/>
    <mergeCell ref="B8:M8"/>
    <mergeCell ref="B9:M9"/>
    <mergeCell ref="B10:M10"/>
    <mergeCell ref="B20:M20"/>
    <mergeCell ref="A21:M21"/>
    <mergeCell ref="B22:M22"/>
    <mergeCell ref="B23:M23"/>
    <mergeCell ref="B24:M24"/>
    <mergeCell ref="A25:M25"/>
    <mergeCell ref="B26:M26"/>
    <mergeCell ref="B27:M27"/>
    <mergeCell ref="B28:M28"/>
    <mergeCell ref="M53:M55"/>
    <mergeCell ref="M56:M59"/>
    <mergeCell ref="M60:M61"/>
    <mergeCell ref="K58:L58"/>
    <mergeCell ref="K59:L59"/>
    <mergeCell ref="K60:L60"/>
    <mergeCell ref="A30:M30"/>
    <mergeCell ref="A31:M31"/>
    <mergeCell ref="B32:M32"/>
    <mergeCell ref="B33:M33"/>
    <mergeCell ref="A36:C36"/>
    <mergeCell ref="D36:M36"/>
    <mergeCell ref="D37:M37"/>
    <mergeCell ref="D38:M38"/>
    <mergeCell ref="D39:M39"/>
    <mergeCell ref="A37:C42"/>
    <mergeCell ref="D42:M42"/>
    <mergeCell ref="A45:M45"/>
    <mergeCell ref="A46:M46"/>
    <mergeCell ref="A47:M47"/>
    <mergeCell ref="A48:M48"/>
    <mergeCell ref="D40:M40"/>
    <mergeCell ref="D41:M41"/>
    <mergeCell ref="B51:D51"/>
    <mergeCell ref="A56:A59"/>
    <mergeCell ref="F55:G55"/>
    <mergeCell ref="K55:L55"/>
    <mergeCell ref="F61:G61"/>
    <mergeCell ref="K61:L61"/>
    <mergeCell ref="A60:A61"/>
    <mergeCell ref="C56:D59"/>
    <mergeCell ref="C60:D61"/>
    <mergeCell ref="A64:D64"/>
    <mergeCell ref="F59:G59"/>
    <mergeCell ref="F60:G60"/>
    <mergeCell ref="K56:L56"/>
    <mergeCell ref="K57:L57"/>
    <mergeCell ref="E64:H64"/>
    <mergeCell ref="I64:J64"/>
    <mergeCell ref="K64:M64"/>
    <mergeCell ref="A53:A55"/>
    <mergeCell ref="F56:G56"/>
    <mergeCell ref="F57:G57"/>
    <mergeCell ref="F58:G58"/>
    <mergeCell ref="A65:D65"/>
    <mergeCell ref="E65:H65"/>
    <mergeCell ref="I65:J65"/>
    <mergeCell ref="K65:M65"/>
    <mergeCell ref="A66:D66"/>
    <mergeCell ref="E66:H66"/>
    <mergeCell ref="I66:J66"/>
    <mergeCell ref="K66:M66"/>
    <mergeCell ref="A67:D67"/>
    <mergeCell ref="E67:H67"/>
    <mergeCell ref="I67:J67"/>
    <mergeCell ref="K67:M67"/>
    <mergeCell ref="A68:D68"/>
    <mergeCell ref="E68:H68"/>
    <mergeCell ref="I68:J68"/>
    <mergeCell ref="K68:M68"/>
    <mergeCell ref="A71:B71"/>
    <mergeCell ref="D71:F71"/>
    <mergeCell ref="G71:K71"/>
    <mergeCell ref="L71:M71"/>
    <mergeCell ref="A72:B72"/>
    <mergeCell ref="D72:F72"/>
    <mergeCell ref="G72:K72"/>
    <mergeCell ref="L72:M72"/>
    <mergeCell ref="A73:B73"/>
    <mergeCell ref="D73:F73"/>
    <mergeCell ref="G73:K73"/>
    <mergeCell ref="L73:M73"/>
    <mergeCell ref="A74:B74"/>
    <mergeCell ref="D74:F74"/>
    <mergeCell ref="G74:K74"/>
    <mergeCell ref="L74:M74"/>
    <mergeCell ref="A75:B75"/>
    <mergeCell ref="D75:F75"/>
    <mergeCell ref="G75:K75"/>
    <mergeCell ref="L75:M75"/>
    <mergeCell ref="A76:B76"/>
    <mergeCell ref="D76:F76"/>
    <mergeCell ref="G76:K76"/>
    <mergeCell ref="L76:M76"/>
    <mergeCell ref="A79:G79"/>
    <mergeCell ref="J79:M79"/>
    <mergeCell ref="A80:G80"/>
    <mergeCell ref="J80:M80"/>
    <mergeCell ref="A81:G81"/>
    <mergeCell ref="J81:M81"/>
    <mergeCell ref="A82:G82"/>
    <mergeCell ref="J82:M82"/>
    <mergeCell ref="A83:G83"/>
    <mergeCell ref="J83:M83"/>
    <mergeCell ref="A84:G84"/>
    <mergeCell ref="J84:M84"/>
    <mergeCell ref="A85:G85"/>
    <mergeCell ref="J85:M85"/>
    <mergeCell ref="A86:G86"/>
    <mergeCell ref="J86:M86"/>
    <mergeCell ref="C89:E89"/>
    <mergeCell ref="F89:G89"/>
    <mergeCell ref="H89:I89"/>
    <mergeCell ref="J89:K89"/>
    <mergeCell ref="L89:M89"/>
    <mergeCell ref="D90:E90"/>
    <mergeCell ref="F90:G90"/>
    <mergeCell ref="D91:E91"/>
    <mergeCell ref="F91:G91"/>
    <mergeCell ref="D92:E92"/>
    <mergeCell ref="F92:G92"/>
    <mergeCell ref="A95:G95"/>
    <mergeCell ref="J95:M95"/>
    <mergeCell ref="A96:G96"/>
    <mergeCell ref="J96:M96"/>
    <mergeCell ref="A97:G97"/>
    <mergeCell ref="J97:M97"/>
    <mergeCell ref="A98:G98"/>
    <mergeCell ref="J98:M98"/>
    <mergeCell ref="A99:G99"/>
    <mergeCell ref="J99:M99"/>
    <mergeCell ref="A100:G100"/>
    <mergeCell ref="J100:M100"/>
    <mergeCell ref="A104:C104"/>
    <mergeCell ref="E104:H104"/>
    <mergeCell ref="I104:K104"/>
    <mergeCell ref="L104:M104"/>
    <mergeCell ref="A105:C105"/>
    <mergeCell ref="E105:H105"/>
    <mergeCell ref="I105:K105"/>
    <mergeCell ref="L105:M105"/>
    <mergeCell ref="A106:C106"/>
    <mergeCell ref="E106:H106"/>
    <mergeCell ref="I106:K106"/>
    <mergeCell ref="L106:M106"/>
    <mergeCell ref="A107:C107"/>
    <mergeCell ref="E107:H107"/>
    <mergeCell ref="I107:K107"/>
    <mergeCell ref="L107:M107"/>
    <mergeCell ref="A110:C110"/>
    <mergeCell ref="E110:H110"/>
    <mergeCell ref="I110:K110"/>
    <mergeCell ref="L110:M110"/>
    <mergeCell ref="A111:C111"/>
    <mergeCell ref="E111:H111"/>
    <mergeCell ref="I111:K111"/>
    <mergeCell ref="L111:M111"/>
    <mergeCell ref="A112:C112"/>
    <mergeCell ref="E112:H112"/>
    <mergeCell ref="I112:K112"/>
    <mergeCell ref="L112:M112"/>
    <mergeCell ref="A113:C113"/>
    <mergeCell ref="E113:H113"/>
    <mergeCell ref="I113:K113"/>
    <mergeCell ref="L113:M113"/>
    <mergeCell ref="A114:C114"/>
    <mergeCell ref="E114:H114"/>
    <mergeCell ref="I114:K114"/>
    <mergeCell ref="L114:M114"/>
    <mergeCell ref="A115:C115"/>
    <mergeCell ref="E115:H115"/>
    <mergeCell ref="I115:K115"/>
    <mergeCell ref="L115:M115"/>
    <mergeCell ref="A118:C118"/>
    <mergeCell ref="E118:H118"/>
    <mergeCell ref="I118:K118"/>
    <mergeCell ref="L118:M118"/>
    <mergeCell ref="A119:C119"/>
    <mergeCell ref="E119:H119"/>
    <mergeCell ref="I119:K119"/>
    <mergeCell ref="L119:M119"/>
    <mergeCell ref="A120:C120"/>
    <mergeCell ref="E120:H120"/>
    <mergeCell ref="I120:K120"/>
    <mergeCell ref="L120:M120"/>
    <mergeCell ref="A121:C121"/>
    <mergeCell ref="E121:H121"/>
    <mergeCell ref="I121:K121"/>
    <mergeCell ref="L121:M121"/>
    <mergeCell ref="A122:C122"/>
    <mergeCell ref="E122:H122"/>
    <mergeCell ref="I122:K122"/>
    <mergeCell ref="L122:M122"/>
    <mergeCell ref="A123:C123"/>
    <mergeCell ref="E123:H123"/>
    <mergeCell ref="I123:K123"/>
    <mergeCell ref="L123:M123"/>
    <mergeCell ref="A124:C124"/>
    <mergeCell ref="E124:H124"/>
    <mergeCell ref="I124:K124"/>
    <mergeCell ref="L124:M124"/>
    <mergeCell ref="A125:C125"/>
    <mergeCell ref="E125:H125"/>
    <mergeCell ref="I125:K125"/>
    <mergeCell ref="L125:M125"/>
    <mergeCell ref="A126:C126"/>
    <mergeCell ref="E126:H126"/>
    <mergeCell ref="I126:K126"/>
    <mergeCell ref="L126:M126"/>
    <mergeCell ref="A127:C127"/>
    <mergeCell ref="E127:H127"/>
    <mergeCell ref="I127:K127"/>
    <mergeCell ref="L127:M127"/>
    <mergeCell ref="A130:C130"/>
    <mergeCell ref="E130:H130"/>
    <mergeCell ref="I130:K130"/>
    <mergeCell ref="L130:M130"/>
    <mergeCell ref="A131:C131"/>
    <mergeCell ref="E131:H131"/>
    <mergeCell ref="I131:K131"/>
    <mergeCell ref="A132:C132"/>
    <mergeCell ref="E132:H132"/>
    <mergeCell ref="I132:K132"/>
    <mergeCell ref="L132:M132"/>
    <mergeCell ref="L131:M131"/>
    <mergeCell ref="F155:J155"/>
    <mergeCell ref="L155:M155"/>
    <mergeCell ref="F156:J156"/>
    <mergeCell ref="L156:M156"/>
    <mergeCell ref="F157:J157"/>
    <mergeCell ref="A158:E158"/>
    <mergeCell ref="F158:J158"/>
    <mergeCell ref="L157:M157"/>
    <mergeCell ref="A152:E152"/>
    <mergeCell ref="F152:J152"/>
    <mergeCell ref="L152:M152"/>
    <mergeCell ref="A153:E153"/>
    <mergeCell ref="F153:J153"/>
    <mergeCell ref="L153:M153"/>
    <mergeCell ref="A155:E155"/>
    <mergeCell ref="F154:J154"/>
    <mergeCell ref="L154:M154"/>
    <mergeCell ref="L158:M158"/>
    <mergeCell ref="A157:E157"/>
    <mergeCell ref="A154:E154"/>
    <mergeCell ref="A156:E156"/>
    <mergeCell ref="D176:G176"/>
    <mergeCell ref="A177:C177"/>
    <mergeCell ref="D177:G177"/>
    <mergeCell ref="A178:C178"/>
    <mergeCell ref="D178:G178"/>
    <mergeCell ref="A179:C179"/>
    <mergeCell ref="D179:G179"/>
    <mergeCell ref="J175:M183"/>
    <mergeCell ref="F161:I161"/>
    <mergeCell ref="J161:K161"/>
    <mergeCell ref="F162:I162"/>
    <mergeCell ref="J162:K162"/>
    <mergeCell ref="F163:I163"/>
    <mergeCell ref="J163:K163"/>
    <mergeCell ref="A221:B221"/>
    <mergeCell ref="F221:I221"/>
    <mergeCell ref="J221:M221"/>
    <mergeCell ref="F212:H212"/>
    <mergeCell ref="A216:E216"/>
    <mergeCell ref="A90:A92"/>
    <mergeCell ref="B90:B92"/>
    <mergeCell ref="E136:E137"/>
    <mergeCell ref="F216:H216"/>
    <mergeCell ref="A219:B219"/>
    <mergeCell ref="F219:I219"/>
    <mergeCell ref="J219:M219"/>
    <mergeCell ref="A208:E208"/>
    <mergeCell ref="F208:H208"/>
    <mergeCell ref="F209:H209"/>
    <mergeCell ref="A211:E211"/>
    <mergeCell ref="F211:H211"/>
    <mergeCell ref="A184:G184"/>
    <mergeCell ref="A195:E195"/>
    <mergeCell ref="D180:G180"/>
    <mergeCell ref="F164:I164"/>
    <mergeCell ref="J164:K164"/>
    <mergeCell ref="F165:I165"/>
    <mergeCell ref="J165:K165"/>
    <mergeCell ref="A220:B220"/>
    <mergeCell ref="F220:I220"/>
    <mergeCell ref="J220:M220"/>
    <mergeCell ref="A202:E202"/>
    <mergeCell ref="A203:E203"/>
    <mergeCell ref="A207:E207"/>
    <mergeCell ref="F207:H207"/>
    <mergeCell ref="J207:M207"/>
    <mergeCell ref="F191:I191"/>
    <mergeCell ref="A193:E193"/>
    <mergeCell ref="A194:E194"/>
    <mergeCell ref="A196:E196"/>
    <mergeCell ref="A199:E199"/>
    <mergeCell ref="A200:E200"/>
    <mergeCell ref="A201:E201"/>
    <mergeCell ref="J208:M216"/>
    <mergeCell ref="J193:M203"/>
    <mergeCell ref="F213:H213"/>
    <mergeCell ref="F214:H214"/>
    <mergeCell ref="A209:E210"/>
    <mergeCell ref="F210:H210"/>
    <mergeCell ref="A212:E215"/>
    <mergeCell ref="F215:H215"/>
    <mergeCell ref="A204:E204"/>
    <mergeCell ref="M51:M52"/>
    <mergeCell ref="K51:L52"/>
    <mergeCell ref="H90:I92"/>
    <mergeCell ref="J90:K92"/>
    <mergeCell ref="L90:M92"/>
    <mergeCell ref="A136:D137"/>
    <mergeCell ref="E188:F188"/>
    <mergeCell ref="G188:I188"/>
    <mergeCell ref="J188:L188"/>
    <mergeCell ref="A174:C174"/>
    <mergeCell ref="D174:G174"/>
    <mergeCell ref="J174:M174"/>
    <mergeCell ref="A175:C175"/>
    <mergeCell ref="D175:G175"/>
    <mergeCell ref="J184:M184"/>
    <mergeCell ref="A176:C176"/>
    <mergeCell ref="A180:C180"/>
    <mergeCell ref="A168:H168"/>
    <mergeCell ref="J168:M168"/>
    <mergeCell ref="A169:H169"/>
    <mergeCell ref="J169:M169"/>
    <mergeCell ref="J141:M149"/>
    <mergeCell ref="A170:H170"/>
    <mergeCell ref="J170:M170"/>
    <mergeCell ref="J204:M204"/>
    <mergeCell ref="A197:E197"/>
    <mergeCell ref="A181:C181"/>
    <mergeCell ref="D181:G181"/>
    <mergeCell ref="A182:C182"/>
    <mergeCell ref="D182:G182"/>
    <mergeCell ref="A183:C183"/>
    <mergeCell ref="D183:G183"/>
    <mergeCell ref="A198:E198"/>
    <mergeCell ref="A187:B187"/>
    <mergeCell ref="C187:D187"/>
    <mergeCell ref="E187:F187"/>
    <mergeCell ref="G187:I187"/>
    <mergeCell ref="J187:L187"/>
    <mergeCell ref="A188:B188"/>
    <mergeCell ref="C188:D188"/>
    <mergeCell ref="A191:E192"/>
    <mergeCell ref="J191:M192"/>
    <mergeCell ref="A149:F149"/>
    <mergeCell ref="G144:I144"/>
    <mergeCell ref="G145:I145"/>
    <mergeCell ref="G146:I146"/>
    <mergeCell ref="G147:I147"/>
    <mergeCell ref="G148:I148"/>
    <mergeCell ref="G149:I149"/>
    <mergeCell ref="A135:D135"/>
    <mergeCell ref="F135:H135"/>
    <mergeCell ref="I135:M135"/>
    <mergeCell ref="A140:F140"/>
    <mergeCell ref="G140:I140"/>
    <mergeCell ref="J140:M140"/>
    <mergeCell ref="A142:F142"/>
    <mergeCell ref="G142:I142"/>
    <mergeCell ref="A143:F143"/>
    <mergeCell ref="G143:I143"/>
    <mergeCell ref="A144:F144"/>
    <mergeCell ref="A145:F145"/>
    <mergeCell ref="A146:F146"/>
    <mergeCell ref="A147:F147"/>
    <mergeCell ref="A148:F148"/>
    <mergeCell ref="A141:F141"/>
    <mergeCell ref="G141:I141"/>
  </mergeCells>
  <hyperlinks>
    <hyperlink ref="B14" r:id="rId1" xr:uid="{00000000-0004-0000-0000-000000000000}"/>
    <hyperlink ref="B16" r:id="rId2" xr:uid="{00000000-0004-0000-0000-000001000000}"/>
    <hyperlink ref="B20" r:id="rId3" xr:uid="{00000000-0004-0000-0000-000002000000}"/>
    <hyperlink ref="I107" r:id="rId4" xr:uid="{00000000-0004-0000-0000-000003000000}"/>
    <hyperlink ref="I111" r:id="rId5" xr:uid="{00000000-0004-0000-0000-000004000000}"/>
    <hyperlink ref="I112" r:id="rId6" xr:uid="{00000000-0004-0000-0000-000005000000}"/>
    <hyperlink ref="I113" r:id="rId7" xr:uid="{00000000-0004-0000-0000-000006000000}"/>
    <hyperlink ref="I114" r:id="rId8" xr:uid="{00000000-0004-0000-0000-000007000000}"/>
    <hyperlink ref="I119" r:id="rId9" xr:uid="{00000000-0004-0000-0000-000008000000}"/>
    <hyperlink ref="I120" r:id="rId10" xr:uid="{00000000-0004-0000-0000-000009000000}"/>
    <hyperlink ref="I121" r:id="rId11" xr:uid="{00000000-0004-0000-0000-00000A000000}"/>
    <hyperlink ref="L153" r:id="rId12" xr:uid="{00000000-0004-0000-0000-00000B000000}"/>
    <hyperlink ref="L154" r:id="rId13" xr:uid="{00000000-0004-0000-0000-00000C000000}"/>
    <hyperlink ref="L155" r:id="rId14" xr:uid="{00000000-0004-0000-0000-00000D000000}"/>
    <hyperlink ref="L156" r:id="rId15" xr:uid="{00000000-0004-0000-0000-00000E000000}"/>
    <hyperlink ref="L157" r:id="rId16" xr:uid="{00000000-0004-0000-0000-00000F000000}"/>
    <hyperlink ref="L158" r:id="rId17" xr:uid="{00000000-0004-0000-0000-000010000000}"/>
    <hyperlink ref="I105" r:id="rId18" xr:uid="{00000000-0004-0000-0000-000011000000}"/>
    <hyperlink ref="J175" r:id="rId19" xr:uid="{00000000-0004-0000-0000-000012000000}"/>
    <hyperlink ref="J169" r:id="rId20" xr:uid="{00000000-0004-0000-0000-000013000000}"/>
    <hyperlink ref="J170" r:id="rId21" xr:uid="{00000000-0004-0000-0000-000014000000}"/>
    <hyperlink ref="J193" r:id="rId22" xr:uid="{00000000-0004-0000-0000-000015000000}"/>
    <hyperlink ref="J220" r:id="rId23" xr:uid="{00000000-0004-0000-0000-000016000000}"/>
    <hyperlink ref="J221" r:id="rId24" xr:uid="{00000000-0004-0000-0000-000017000000}"/>
    <hyperlink ref="I106" r:id="rId25" xr:uid="{00000000-0004-0000-0000-000018000000}"/>
    <hyperlink ref="I131" r:id="rId26" xr:uid="{00000000-0004-0000-0000-000019000000}"/>
    <hyperlink ref="I124" r:id="rId27" xr:uid="{00000000-0004-0000-0000-00001A000000}"/>
    <hyperlink ref="J141" r:id="rId28" xr:uid="{00000000-0004-0000-0000-00001B000000}"/>
    <hyperlink ref="F165" r:id="rId29" xr:uid="{00000000-0004-0000-0000-00001C000000}"/>
    <hyperlink ref="J208" r:id="rId30" xr:uid="{00000000-0004-0000-0000-00001D000000}"/>
  </hyperlinks>
  <pageMargins left="0.23622047244094499" right="0.23622047244094499" top="0.74803149606299202" bottom="0.74803149606299202" header="0.31496062992126" footer="0.31496062992126"/>
  <pageSetup paperSize="9" scale="91" orientation="landscape" r:id="rId3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Iveth Bautista Caceres</dc:creator>
  <cp:lastModifiedBy>Angel Yanza</cp:lastModifiedBy>
  <dcterms:created xsi:type="dcterms:W3CDTF">2022-09-26T19:43:00Z</dcterms:created>
  <dcterms:modified xsi:type="dcterms:W3CDTF">2024-06-26T16:42:42Z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B30A3718BC35408E871D094CF6426B93</vt:lpwstr>
  </property>
  <property fmtid="{D5CDD505-2E9C-101B-9397-08002B2CF9AE}" pid="3" name="KSOProductBuildVer">
    <vt:lpwstr>1033-11.2.0.11486</vt:lpwstr>
  </property>
</Properties>
</file>